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30" windowHeight="7170"/>
  </bookViews>
  <sheets>
    <sheet name="Kurikulum D4 PPHP MBKM" sheetId="14" r:id="rId1"/>
  </sheets>
  <definedNames>
    <definedName name="DATA">#REF!</definedName>
    <definedName name="_xlnm.Print_Area" localSheetId="0">'Kurikulum D4 PPHP MBKM'!$A$1:$I$59,'Kurikulum D4 PPHP MBKM'!$A$61:$I$113</definedName>
    <definedName name="Print_Area_MI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4" l="1"/>
  <c r="D111" i="14"/>
  <c r="E112" i="14" s="1"/>
  <c r="G110" i="14"/>
  <c r="F110" i="14"/>
  <c r="H110" i="14" s="1"/>
  <c r="G109" i="14"/>
  <c r="F109" i="14"/>
  <c r="H109" i="14" s="1"/>
  <c r="I109" i="14" s="1"/>
  <c r="G108" i="14"/>
  <c r="G111" i="14" s="1"/>
  <c r="F108" i="14"/>
  <c r="H108" i="14" s="1"/>
  <c r="E102" i="14"/>
  <c r="E103" i="14" s="1"/>
  <c r="D102" i="14"/>
  <c r="G101" i="14"/>
  <c r="F101" i="14"/>
  <c r="H101" i="14" s="1"/>
  <c r="G100" i="14"/>
  <c r="F100" i="14"/>
  <c r="H100" i="14" s="1"/>
  <c r="G99" i="14"/>
  <c r="F99" i="14"/>
  <c r="H99" i="14" s="1"/>
  <c r="G98" i="14"/>
  <c r="F98" i="14"/>
  <c r="H98" i="14" s="1"/>
  <c r="G97" i="14"/>
  <c r="F97" i="14"/>
  <c r="H97" i="14" s="1"/>
  <c r="G96" i="14"/>
  <c r="F96" i="14"/>
  <c r="H96" i="14" s="1"/>
  <c r="G95" i="14"/>
  <c r="F95" i="14"/>
  <c r="H95" i="14" s="1"/>
  <c r="G94" i="14"/>
  <c r="F94" i="14"/>
  <c r="E88" i="14"/>
  <c r="D88" i="14"/>
  <c r="G87" i="14"/>
  <c r="G88" i="14" s="1"/>
  <c r="F87" i="14"/>
  <c r="H87" i="14" s="1"/>
  <c r="H82" i="14"/>
  <c r="I82" i="14" s="1"/>
  <c r="G82" i="14"/>
  <c r="F82" i="14"/>
  <c r="G81" i="14"/>
  <c r="F81" i="14"/>
  <c r="H81" i="14" s="1"/>
  <c r="G80" i="14"/>
  <c r="F80" i="14"/>
  <c r="H80" i="14" s="1"/>
  <c r="G79" i="14"/>
  <c r="F79" i="14"/>
  <c r="H79" i="14" s="1"/>
  <c r="G78" i="14"/>
  <c r="F78" i="14"/>
  <c r="H78" i="14" s="1"/>
  <c r="I78" i="14" s="1"/>
  <c r="G77" i="14"/>
  <c r="F77" i="14"/>
  <c r="H77" i="14" s="1"/>
  <c r="I77" i="14" s="1"/>
  <c r="G76" i="14"/>
  <c r="F76" i="14"/>
  <c r="H76" i="14" s="1"/>
  <c r="I76" i="14" s="1"/>
  <c r="G75" i="14"/>
  <c r="F75" i="14"/>
  <c r="H75" i="14" s="1"/>
  <c r="E72" i="14"/>
  <c r="D72" i="14"/>
  <c r="G71" i="14"/>
  <c r="F71" i="14"/>
  <c r="H71" i="14" s="1"/>
  <c r="G70" i="14"/>
  <c r="F70" i="14"/>
  <c r="H70" i="14" s="1"/>
  <c r="G69" i="14"/>
  <c r="F69" i="14"/>
  <c r="H69" i="14" s="1"/>
  <c r="G68" i="14"/>
  <c r="F68" i="14"/>
  <c r="H68" i="14" s="1"/>
  <c r="G67" i="14"/>
  <c r="F67" i="14"/>
  <c r="H67" i="14" s="1"/>
  <c r="G66" i="14"/>
  <c r="F66" i="14"/>
  <c r="G65" i="14"/>
  <c r="F65" i="14"/>
  <c r="H65" i="14" s="1"/>
  <c r="E58" i="14"/>
  <c r="D58" i="14"/>
  <c r="G57" i="14"/>
  <c r="F57" i="14"/>
  <c r="H57" i="14" s="1"/>
  <c r="I57" i="14" s="1"/>
  <c r="G56" i="14"/>
  <c r="F56" i="14"/>
  <c r="H56" i="14" s="1"/>
  <c r="G55" i="14"/>
  <c r="F55" i="14"/>
  <c r="H55" i="14" s="1"/>
  <c r="G54" i="14"/>
  <c r="F54" i="14"/>
  <c r="H54" i="14" s="1"/>
  <c r="G53" i="14"/>
  <c r="F53" i="14"/>
  <c r="H53" i="14" s="1"/>
  <c r="G52" i="14"/>
  <c r="F52" i="14"/>
  <c r="H52" i="14" s="1"/>
  <c r="I52" i="14" s="1"/>
  <c r="G51" i="14"/>
  <c r="F51" i="14"/>
  <c r="H51" i="14" s="1"/>
  <c r="I51" i="14" s="1"/>
  <c r="G50" i="14"/>
  <c r="F50" i="14"/>
  <c r="H50" i="14" s="1"/>
  <c r="I49" i="14"/>
  <c r="F49" i="14"/>
  <c r="E43" i="14"/>
  <c r="D43" i="14"/>
  <c r="E44" i="14" s="1"/>
  <c r="G42" i="14"/>
  <c r="F42" i="14"/>
  <c r="H42" i="14" s="1"/>
  <c r="G41" i="14"/>
  <c r="F41" i="14"/>
  <c r="H41" i="14" s="1"/>
  <c r="I41" i="14" s="1"/>
  <c r="G40" i="14"/>
  <c r="F40" i="14"/>
  <c r="H40" i="14" s="1"/>
  <c r="H39" i="14"/>
  <c r="I39" i="14" s="1"/>
  <c r="G39" i="14"/>
  <c r="F39" i="14"/>
  <c r="G38" i="14"/>
  <c r="F38" i="14"/>
  <c r="H38" i="14" s="1"/>
  <c r="G37" i="14"/>
  <c r="F37" i="14"/>
  <c r="H37" i="14" s="1"/>
  <c r="I37" i="14" s="1"/>
  <c r="G36" i="14"/>
  <c r="F36" i="14"/>
  <c r="H36" i="14" s="1"/>
  <c r="I35" i="14"/>
  <c r="F35" i="14"/>
  <c r="E29" i="14"/>
  <c r="D29" i="14"/>
  <c r="H28" i="14"/>
  <c r="G28" i="14"/>
  <c r="I28" i="14" s="1"/>
  <c r="F28" i="14"/>
  <c r="H27" i="14"/>
  <c r="I27" i="14" s="1"/>
  <c r="G27" i="14"/>
  <c r="F27" i="14"/>
  <c r="G26" i="14"/>
  <c r="F26" i="14"/>
  <c r="H26" i="14" s="1"/>
  <c r="G25" i="14"/>
  <c r="F25" i="14"/>
  <c r="H25" i="14" s="1"/>
  <c r="I25" i="14" s="1"/>
  <c r="G24" i="14"/>
  <c r="F24" i="14"/>
  <c r="H24" i="14" s="1"/>
  <c r="G23" i="14"/>
  <c r="F23" i="14"/>
  <c r="H23" i="14" s="1"/>
  <c r="I23" i="14" s="1"/>
  <c r="G22" i="14"/>
  <c r="F22" i="14"/>
  <c r="H22" i="14" s="1"/>
  <c r="I21" i="14"/>
  <c r="F21" i="14"/>
  <c r="E15" i="14"/>
  <c r="D15" i="14"/>
  <c r="G14" i="14"/>
  <c r="F14" i="14"/>
  <c r="H14" i="14" s="1"/>
  <c r="G13" i="14"/>
  <c r="F13" i="14"/>
  <c r="H13" i="14" s="1"/>
  <c r="I13" i="14" s="1"/>
  <c r="G12" i="14"/>
  <c r="F12" i="14"/>
  <c r="H12" i="14" s="1"/>
  <c r="G11" i="14"/>
  <c r="F11" i="14"/>
  <c r="H11" i="14" s="1"/>
  <c r="I11" i="14" s="1"/>
  <c r="G10" i="14"/>
  <c r="F10" i="14"/>
  <c r="H10" i="14" s="1"/>
  <c r="G9" i="14"/>
  <c r="F9" i="14"/>
  <c r="H9" i="14" s="1"/>
  <c r="I9" i="14" s="1"/>
  <c r="G8" i="14"/>
  <c r="F8" i="14"/>
  <c r="H8" i="14" s="1"/>
  <c r="G7" i="14"/>
  <c r="F7" i="14"/>
  <c r="H7" i="14" s="1"/>
  <c r="I7" i="14" s="1"/>
  <c r="G6" i="14"/>
  <c r="F6" i="14"/>
  <c r="H29" i="14" l="1"/>
  <c r="E30" i="14"/>
  <c r="I80" i="14"/>
  <c r="I71" i="14"/>
  <c r="I14" i="14"/>
  <c r="F43" i="14"/>
  <c r="F44" i="14" s="1"/>
  <c r="I81" i="14"/>
  <c r="G58" i="14"/>
  <c r="G15" i="14"/>
  <c r="I55" i="14"/>
  <c r="E59" i="14"/>
  <c r="I101" i="14"/>
  <c r="G29" i="14"/>
  <c r="I110" i="14"/>
  <c r="F15" i="14"/>
  <c r="F16" i="14" s="1"/>
  <c r="E16" i="14"/>
  <c r="G43" i="14"/>
  <c r="I75" i="14"/>
  <c r="I26" i="14"/>
  <c r="I10" i="14"/>
  <c r="I8" i="14"/>
  <c r="I12" i="14"/>
  <c r="I24" i="14"/>
  <c r="H6" i="14"/>
  <c r="I22" i="14"/>
  <c r="I38" i="14"/>
  <c r="I56" i="14"/>
  <c r="G102" i="14"/>
  <c r="I42" i="14"/>
  <c r="I53" i="14"/>
  <c r="G72" i="14"/>
  <c r="G113" i="14" s="1"/>
  <c r="I95" i="14"/>
  <c r="F29" i="14"/>
  <c r="F30" i="14" s="1"/>
  <c r="I54" i="14"/>
  <c r="D113" i="14"/>
  <c r="E89" i="14"/>
  <c r="F72" i="14"/>
  <c r="F73" i="14" s="1"/>
  <c r="I69" i="14"/>
  <c r="E113" i="14"/>
  <c r="I99" i="14"/>
  <c r="I40" i="14"/>
  <c r="F88" i="14"/>
  <c r="F89" i="14" s="1"/>
  <c r="F111" i="14"/>
  <c r="F112" i="14" s="1"/>
  <c r="F58" i="14"/>
  <c r="F59" i="14" s="1"/>
  <c r="I67" i="14"/>
  <c r="I79" i="14"/>
  <c r="F102" i="14"/>
  <c r="F103" i="14" s="1"/>
  <c r="I97" i="14"/>
  <c r="H58" i="14"/>
  <c r="I50" i="14"/>
  <c r="H88" i="14"/>
  <c r="I87" i="14"/>
  <c r="I88" i="14" s="1"/>
  <c r="I98" i="14"/>
  <c r="H43" i="14"/>
  <c r="I36" i="14"/>
  <c r="I96" i="14"/>
  <c r="H111" i="14"/>
  <c r="I108" i="14"/>
  <c r="G89" i="14"/>
  <c r="I68" i="14"/>
  <c r="I70" i="14"/>
  <c r="I100" i="14"/>
  <c r="E73" i="14"/>
  <c r="I65" i="14"/>
  <c r="H66" i="14"/>
  <c r="I66" i="14" s="1"/>
  <c r="H94" i="14"/>
  <c r="H102" i="14" s="1"/>
  <c r="I94" i="14"/>
  <c r="H72" i="14" l="1"/>
  <c r="I111" i="14"/>
  <c r="G112" i="14" s="1"/>
  <c r="I43" i="14"/>
  <c r="G44" i="14" s="1"/>
  <c r="I29" i="14"/>
  <c r="G30" i="14" s="1"/>
  <c r="H15" i="14"/>
  <c r="H113" i="14" s="1"/>
  <c r="I6" i="14"/>
  <c r="I15" i="14" s="1"/>
  <c r="G16" i="14" s="1"/>
  <c r="F113" i="14"/>
  <c r="H44" i="14"/>
  <c r="I58" i="14"/>
  <c r="G59" i="14" s="1"/>
  <c r="I102" i="14"/>
  <c r="G103" i="14" s="1"/>
  <c r="H89" i="14"/>
  <c r="I72" i="14"/>
  <c r="G73" i="14" s="1"/>
  <c r="H30" i="14"/>
  <c r="H112" i="14" l="1"/>
  <c r="H59" i="14"/>
  <c r="H103" i="14"/>
  <c r="H16" i="14"/>
  <c r="H73" i="14"/>
</calcChain>
</file>

<file path=xl/sharedStrings.xml><?xml version="1.0" encoding="utf-8"?>
<sst xmlns="http://schemas.openxmlformats.org/spreadsheetml/2006/main" count="238" uniqueCount="144">
  <si>
    <t>SEMESTER I</t>
  </si>
  <si>
    <t>No</t>
  </si>
  <si>
    <t>Kode MK</t>
  </si>
  <si>
    <t>Mata Kuliah (MK)</t>
  </si>
  <si>
    <t>SKS</t>
  </si>
  <si>
    <t>T</t>
  </si>
  <si>
    <t>P</t>
  </si>
  <si>
    <t>Bahasa Indonesia</t>
  </si>
  <si>
    <t>Pendidikan pancasila</t>
  </si>
  <si>
    <t>Kewarganegaraan</t>
  </si>
  <si>
    <t>Total</t>
  </si>
  <si>
    <t>SEMESTER II</t>
  </si>
  <si>
    <t>Penanganan Hasil Perikanan</t>
  </si>
  <si>
    <t>SEMESTER III</t>
  </si>
  <si>
    <t>Toksikologi Hasil Perikanan</t>
  </si>
  <si>
    <t>Refigerasi Hasil Perikanan</t>
  </si>
  <si>
    <t>Komunikasi Industri Perikanan</t>
  </si>
  <si>
    <t>SEMESTER IV</t>
  </si>
  <si>
    <t>Mikrobiologi Hasil Perikanan</t>
  </si>
  <si>
    <t>Kimia Hasil Perikanan</t>
  </si>
  <si>
    <t>Tata Niaga Hasil Perikanan</t>
  </si>
  <si>
    <t>Pengemasan Produk Perikanan</t>
  </si>
  <si>
    <t>Mesin dan Peralatan Pengolahan Hasil Perikanan</t>
  </si>
  <si>
    <t>Diversifikasi Hasil Perikanan</t>
  </si>
  <si>
    <t>Jam/Minggu</t>
  </si>
  <si>
    <t>Total Jam</t>
  </si>
  <si>
    <t>Presentase</t>
  </si>
  <si>
    <t xml:space="preserve">Kewirausahaan Hasil Perikanan </t>
  </si>
  <si>
    <t>Keselamatan dan Kesehatan Kerja (K3)</t>
  </si>
  <si>
    <t>Manajemen Mutu Hasil Perikanan 1</t>
  </si>
  <si>
    <t>Penanganan Limbah Hasil Perikanan</t>
  </si>
  <si>
    <t>Nutrisi Bahan Makanan</t>
  </si>
  <si>
    <t>Manajemen Mutu Hasil Perikanan 2</t>
  </si>
  <si>
    <t>Teknologi Penyimpanan Hasil Perikanan</t>
  </si>
  <si>
    <t>Total SKS</t>
  </si>
  <si>
    <t>Bahan Mentah Industri Perikanan</t>
  </si>
  <si>
    <t>Kelayakan Bisnis Perikanan</t>
  </si>
  <si>
    <t>Manajemen Industri Perikanan</t>
  </si>
  <si>
    <t>Perizinan dan Peraturan Hasil Perikanan</t>
  </si>
  <si>
    <t>Rekayasa Pengolahan Hasil Perikanan</t>
  </si>
  <si>
    <t>PPHP01122</t>
  </si>
  <si>
    <t>Pendidikan Agama</t>
  </si>
  <si>
    <t>PPHP02322</t>
  </si>
  <si>
    <t>Biologi Perikanan</t>
  </si>
  <si>
    <t>PPHP03322</t>
  </si>
  <si>
    <t xml:space="preserve">Bahasa Inggris </t>
  </si>
  <si>
    <t>PPHP04322</t>
  </si>
  <si>
    <t xml:space="preserve">Dasar-dasar Manajemen </t>
  </si>
  <si>
    <t>PPHP05322</t>
  </si>
  <si>
    <t>Pengantar Ilmu Perikanan</t>
  </si>
  <si>
    <t>PPHP06322</t>
  </si>
  <si>
    <t>Aplikasi Komputer</t>
  </si>
  <si>
    <t>PPHP07322</t>
  </si>
  <si>
    <t>Kimia Dasar</t>
  </si>
  <si>
    <t>PPHP08322</t>
  </si>
  <si>
    <t>Pembangunan Kelautan dan Perikanan</t>
  </si>
  <si>
    <t>PPHP09322</t>
  </si>
  <si>
    <t>Statistik Perikanan</t>
  </si>
  <si>
    <t>PPHP13322</t>
  </si>
  <si>
    <t>PPHP14322</t>
  </si>
  <si>
    <t xml:space="preserve">Teknologi Pengolahan Hasil Perikanan 1 </t>
  </si>
  <si>
    <t>PPHP12322</t>
  </si>
  <si>
    <t>PPHP19322</t>
  </si>
  <si>
    <t>PPHP24322</t>
  </si>
  <si>
    <t>PPHP20322</t>
  </si>
  <si>
    <t>PPHP16322</t>
  </si>
  <si>
    <t>PPHP18122</t>
  </si>
  <si>
    <r>
      <t xml:space="preserve">Sanitasi dan </t>
    </r>
    <r>
      <rPr>
        <i/>
        <sz val="11"/>
        <color theme="1"/>
        <rFont val="Times New Roman"/>
        <family val="1"/>
      </rPr>
      <t>Hygiene</t>
    </r>
    <r>
      <rPr>
        <sz val="11"/>
        <color theme="1"/>
        <rFont val="Times New Roman"/>
        <family val="1"/>
      </rPr>
      <t xml:space="preserve"> Usaha Perikanan</t>
    </r>
  </si>
  <si>
    <t>PPHP21322</t>
  </si>
  <si>
    <t>Pengujian Mutu dan Standar Hasil Perikanan</t>
  </si>
  <si>
    <t>PPHP22322</t>
  </si>
  <si>
    <t>Teknologi Pengolahan Hasil Perikanan 2</t>
  </si>
  <si>
    <t>PPHP23322</t>
  </si>
  <si>
    <t>PPHP25322</t>
  </si>
  <si>
    <t>PPHP26122</t>
  </si>
  <si>
    <t>PPHP27322</t>
  </si>
  <si>
    <t>PPHP28322</t>
  </si>
  <si>
    <t>PPHP29322</t>
  </si>
  <si>
    <t>PPHP30322</t>
  </si>
  <si>
    <t>PPHP31322</t>
  </si>
  <si>
    <t>PPHP32322</t>
  </si>
  <si>
    <t>PPHP33322</t>
  </si>
  <si>
    <t>PPHP34322</t>
  </si>
  <si>
    <t>SEMESTER V : Merdeka Belajar (Pilihan)</t>
  </si>
  <si>
    <t>Mata Kuliah Reguler (Pilihan)</t>
  </si>
  <si>
    <t>PPHP35322</t>
  </si>
  <si>
    <t>PPHP36322</t>
  </si>
  <si>
    <t>PPHP37322</t>
  </si>
  <si>
    <t>Bahan Tambahan Pangan</t>
  </si>
  <si>
    <t>PPHP38322</t>
  </si>
  <si>
    <t>Teknik Memasak Profesional</t>
  </si>
  <si>
    <t>PPHP39322</t>
  </si>
  <si>
    <t>Manajemen Food &amp; Beverage</t>
  </si>
  <si>
    <t>PPHP40322</t>
  </si>
  <si>
    <t>Manajeman Distribusi Hasil Perikanan</t>
  </si>
  <si>
    <t>PPHP41322</t>
  </si>
  <si>
    <t>Digital Marketing Perikanan</t>
  </si>
  <si>
    <t>Mata Kuliah MBKM (Pilihan)</t>
  </si>
  <si>
    <t>PPHP42222</t>
  </si>
  <si>
    <t>MBKM Pertukaran Pelajar</t>
  </si>
  <si>
    <t>PPHP43222</t>
  </si>
  <si>
    <t>MBKM Magang/Praktik Kerja Ganjil</t>
  </si>
  <si>
    <t>PPHP44222</t>
  </si>
  <si>
    <t>MBKM Asistensi Mengajar di Satuan Pendidikan</t>
  </si>
  <si>
    <t>PPHP45222</t>
  </si>
  <si>
    <t>MBKM Penelitian/Riset</t>
  </si>
  <si>
    <t>PPHP46222</t>
  </si>
  <si>
    <t>MBKM Proyek Kemanusiaan</t>
  </si>
  <si>
    <t>PPHP47222</t>
  </si>
  <si>
    <t>MBKM Kegiatan Wirausaha</t>
  </si>
  <si>
    <t>PPHP48222</t>
  </si>
  <si>
    <t>MBKM Studi/Proyek Independen</t>
  </si>
  <si>
    <t>PPHP49222</t>
  </si>
  <si>
    <t>MBKM Membangun Desa/Kuliah Kerja Nyata Tematik</t>
  </si>
  <si>
    <t xml:space="preserve">SEMESTER VI : MAGANG INDUSTRI (Magang/Praktik Kerja di Industri atau Tempat Kerja) </t>
  </si>
  <si>
    <t>PPHP50222</t>
  </si>
  <si>
    <t>MBKM Magang/Praktik Kerja Genap</t>
  </si>
  <si>
    <t>SEMESTER VII</t>
  </si>
  <si>
    <t>PPHP51322</t>
  </si>
  <si>
    <t>Dasar-Dasar Budidaya Ikan</t>
  </si>
  <si>
    <t>PPHP52322</t>
  </si>
  <si>
    <t>PPHP53322</t>
  </si>
  <si>
    <t>PPHP54322</t>
  </si>
  <si>
    <t>Metode Ilmiah</t>
  </si>
  <si>
    <t>PPHP55322</t>
  </si>
  <si>
    <t>Ekologi Perairan</t>
  </si>
  <si>
    <t>PPHP56322</t>
  </si>
  <si>
    <t>PPHP57322</t>
  </si>
  <si>
    <t>Dasar-Dasar Penangkapan Ikan</t>
  </si>
  <si>
    <t>PPHP58222</t>
  </si>
  <si>
    <t>Praktik Kerja Lapangan (PKL)</t>
  </si>
  <si>
    <t>SEMESTER VIII</t>
  </si>
  <si>
    <t>PPHP59322</t>
  </si>
  <si>
    <t>Tata Tulis Ilmiah Perikanan</t>
  </si>
  <si>
    <t>PPHP60222</t>
  </si>
  <si>
    <t>Seminar</t>
  </si>
  <si>
    <t>PPHP61222</t>
  </si>
  <si>
    <t>SKRIPSI</t>
  </si>
  <si>
    <t>Kurikulum Merdeka Belajar Program Studi Pengolahan dan penyimpanan Hasil Perikanan (PPHP) Program Sarjana Terapan Politeknik Negeri Pontianak Tahun 2023</t>
  </si>
  <si>
    <t>PPHP10122</t>
  </si>
  <si>
    <t>PPHP11322</t>
  </si>
  <si>
    <t>PPHP15322</t>
  </si>
  <si>
    <t>PPHP17322</t>
  </si>
  <si>
    <t>Teknologi Ekstraksi dan Bioteknologi Hasil Perikanan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</si>
</sst>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2" borderId="0" xfId="0" applyFill="1"/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" fontId="0" fillId="0" borderId="0" xfId="0" applyNumberFormat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14"/>
  <sheetViews>
    <sheetView tabSelected="1" topLeftCell="A73" zoomScale="90" zoomScaleNormal="90" workbookViewId="0">
      <selection activeCell="O85" sqref="O85"/>
    </sheetView>
  </sheetViews>
  <sheetFormatPr defaultRowHeight="15" x14ac:dyDescent="0.25"/>
  <cols>
    <col min="1" max="1" width="7.140625" customWidth="1"/>
    <col min="2" max="2" width="12.7109375" customWidth="1"/>
    <col min="3" max="3" width="46" customWidth="1"/>
    <col min="4" max="4" width="7.85546875" customWidth="1"/>
    <col min="8" max="8" width="9.42578125" customWidth="1"/>
    <col min="9" max="9" width="9.28515625" customWidth="1"/>
    <col min="10" max="13" width="4.85546875" customWidth="1"/>
    <col min="14" max="14" width="6" customWidth="1"/>
    <col min="15" max="16" width="11.85546875" bestFit="1" customWidth="1"/>
    <col min="17" max="17" width="24" customWidth="1"/>
  </cols>
  <sheetData>
    <row r="1" spans="1:22" ht="33" customHeight="1" x14ac:dyDescent="0.25">
      <c r="A1" s="58" t="s">
        <v>138</v>
      </c>
      <c r="B1" s="58"/>
      <c r="C1" s="58"/>
      <c r="D1" s="58"/>
      <c r="E1" s="58"/>
      <c r="F1" s="58"/>
      <c r="G1" s="58"/>
      <c r="H1" s="58"/>
      <c r="I1" s="58"/>
    </row>
    <row r="3" spans="1:22" ht="15.75" x14ac:dyDescent="0.25">
      <c r="A3" s="12" t="s">
        <v>0</v>
      </c>
      <c r="J3" s="9"/>
      <c r="K3" s="9"/>
      <c r="L3" s="9"/>
      <c r="M3" s="9"/>
      <c r="N3" s="9"/>
    </row>
    <row r="4" spans="1:22" x14ac:dyDescent="0.25">
      <c r="A4" s="59" t="s">
        <v>1</v>
      </c>
      <c r="B4" s="59" t="s">
        <v>2</v>
      </c>
      <c r="C4" s="59" t="s">
        <v>3</v>
      </c>
      <c r="D4" s="59" t="s">
        <v>4</v>
      </c>
      <c r="E4" s="59" t="s">
        <v>4</v>
      </c>
      <c r="F4" s="59"/>
      <c r="G4" s="59" t="s">
        <v>24</v>
      </c>
      <c r="H4" s="59"/>
      <c r="I4" s="59" t="s">
        <v>25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x14ac:dyDescent="0.25">
      <c r="A5" s="59"/>
      <c r="B5" s="59"/>
      <c r="C5" s="59"/>
      <c r="D5" s="59"/>
      <c r="E5" s="13" t="s">
        <v>5</v>
      </c>
      <c r="F5" s="13" t="s">
        <v>6</v>
      </c>
      <c r="G5" s="13" t="s">
        <v>5</v>
      </c>
      <c r="H5" s="13" t="s">
        <v>6</v>
      </c>
      <c r="I5" s="5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5">
        <v>1</v>
      </c>
      <c r="B6" s="8" t="s">
        <v>40</v>
      </c>
      <c r="C6" s="38" t="s">
        <v>41</v>
      </c>
      <c r="D6" s="5">
        <v>2</v>
      </c>
      <c r="E6" s="5">
        <v>2</v>
      </c>
      <c r="F6" s="5">
        <f>D6-E6</f>
        <v>0</v>
      </c>
      <c r="G6" s="5">
        <f>E6*1</f>
        <v>2</v>
      </c>
      <c r="H6" s="5">
        <f>F6*2</f>
        <v>0</v>
      </c>
      <c r="I6" s="39">
        <f>G6+H6</f>
        <v>2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5">
      <c r="A7" s="5">
        <v>2</v>
      </c>
      <c r="B7" s="8" t="s">
        <v>42</v>
      </c>
      <c r="C7" s="40" t="s">
        <v>43</v>
      </c>
      <c r="D7" s="5">
        <v>3</v>
      </c>
      <c r="E7" s="5">
        <v>1</v>
      </c>
      <c r="F7" s="5">
        <f>D7-E7</f>
        <v>2</v>
      </c>
      <c r="G7" s="5">
        <f>E7*2</f>
        <v>2</v>
      </c>
      <c r="H7" s="5">
        <f>F7*2</f>
        <v>4</v>
      </c>
      <c r="I7" s="39">
        <f>G7+H7</f>
        <v>6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x14ac:dyDescent="0.25">
      <c r="A8" s="5">
        <v>3</v>
      </c>
      <c r="B8" s="8" t="s">
        <v>44</v>
      </c>
      <c r="C8" s="40" t="s">
        <v>45</v>
      </c>
      <c r="D8" s="5">
        <v>2</v>
      </c>
      <c r="E8" s="5">
        <v>1</v>
      </c>
      <c r="F8" s="5">
        <f t="shared" ref="F8:F14" si="0">D8-E8</f>
        <v>1</v>
      </c>
      <c r="G8" s="5">
        <f t="shared" ref="G8:H14" si="1">E8*2</f>
        <v>2</v>
      </c>
      <c r="H8" s="5">
        <f t="shared" si="1"/>
        <v>2</v>
      </c>
      <c r="I8" s="39">
        <f t="shared" ref="I8:I14" si="2">G8+H8</f>
        <v>4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25">
      <c r="A9" s="5">
        <v>4</v>
      </c>
      <c r="B9" s="8" t="s">
        <v>46</v>
      </c>
      <c r="C9" s="38" t="s">
        <v>47</v>
      </c>
      <c r="D9" s="5">
        <v>2</v>
      </c>
      <c r="E9" s="5">
        <v>1</v>
      </c>
      <c r="F9" s="5">
        <f t="shared" si="0"/>
        <v>1</v>
      </c>
      <c r="G9" s="5">
        <f t="shared" si="1"/>
        <v>2</v>
      </c>
      <c r="H9" s="5">
        <f t="shared" si="1"/>
        <v>2</v>
      </c>
      <c r="I9" s="39">
        <f t="shared" si="2"/>
        <v>4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25">
      <c r="A10" s="5">
        <v>5</v>
      </c>
      <c r="B10" s="8" t="s">
        <v>48</v>
      </c>
      <c r="C10" s="30" t="s">
        <v>49</v>
      </c>
      <c r="D10" s="5">
        <v>2</v>
      </c>
      <c r="E10" s="5">
        <v>1</v>
      </c>
      <c r="F10" s="5">
        <f t="shared" si="0"/>
        <v>1</v>
      </c>
      <c r="G10" s="5">
        <f t="shared" si="1"/>
        <v>2</v>
      </c>
      <c r="H10" s="5">
        <f t="shared" si="1"/>
        <v>2</v>
      </c>
      <c r="I10" s="39">
        <f t="shared" si="2"/>
        <v>4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x14ac:dyDescent="0.25">
      <c r="A11" s="5">
        <v>6</v>
      </c>
      <c r="B11" s="8" t="s">
        <v>50</v>
      </c>
      <c r="C11" s="38" t="s">
        <v>51</v>
      </c>
      <c r="D11" s="5">
        <v>3</v>
      </c>
      <c r="E11" s="5">
        <v>1</v>
      </c>
      <c r="F11" s="5">
        <f t="shared" si="0"/>
        <v>2</v>
      </c>
      <c r="G11" s="5">
        <f t="shared" si="1"/>
        <v>2</v>
      </c>
      <c r="H11" s="5">
        <f t="shared" si="1"/>
        <v>4</v>
      </c>
      <c r="I11" s="39">
        <f t="shared" si="2"/>
        <v>6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25">
      <c r="A12" s="5">
        <v>7</v>
      </c>
      <c r="B12" s="8" t="s">
        <v>52</v>
      </c>
      <c r="C12" s="38" t="s">
        <v>53</v>
      </c>
      <c r="D12" s="5">
        <v>2</v>
      </c>
      <c r="E12" s="5">
        <v>1</v>
      </c>
      <c r="F12" s="5">
        <f t="shared" si="0"/>
        <v>1</v>
      </c>
      <c r="G12" s="5">
        <f t="shared" si="1"/>
        <v>2</v>
      </c>
      <c r="H12" s="5">
        <f t="shared" si="1"/>
        <v>2</v>
      </c>
      <c r="I12" s="39">
        <f t="shared" si="2"/>
        <v>4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25">
      <c r="A13" s="5">
        <v>8</v>
      </c>
      <c r="B13" s="8" t="s">
        <v>54</v>
      </c>
      <c r="C13" s="38" t="s">
        <v>55</v>
      </c>
      <c r="D13" s="5">
        <v>2</v>
      </c>
      <c r="E13" s="5">
        <v>1</v>
      </c>
      <c r="F13" s="5">
        <f t="shared" si="0"/>
        <v>1</v>
      </c>
      <c r="G13" s="5">
        <f t="shared" si="1"/>
        <v>2</v>
      </c>
      <c r="H13" s="5">
        <f t="shared" si="1"/>
        <v>2</v>
      </c>
      <c r="I13" s="39">
        <f t="shared" si="2"/>
        <v>4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25">
      <c r="A14" s="5">
        <v>9</v>
      </c>
      <c r="B14" s="8" t="s">
        <v>56</v>
      </c>
      <c r="C14" s="38" t="s">
        <v>57</v>
      </c>
      <c r="D14" s="5">
        <v>2</v>
      </c>
      <c r="E14" s="5">
        <v>1</v>
      </c>
      <c r="F14" s="5">
        <f t="shared" si="0"/>
        <v>1</v>
      </c>
      <c r="G14" s="5">
        <f t="shared" si="1"/>
        <v>2</v>
      </c>
      <c r="H14" s="5">
        <f t="shared" si="1"/>
        <v>2</v>
      </c>
      <c r="I14" s="39">
        <f t="shared" si="2"/>
        <v>4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5">
      <c r="A15" s="4"/>
      <c r="B15" s="10"/>
      <c r="C15" s="11" t="s">
        <v>10</v>
      </c>
      <c r="D15" s="11">
        <f t="shared" ref="D15:I15" si="3">SUM(D6:D14)</f>
        <v>20</v>
      </c>
      <c r="E15" s="11">
        <f t="shared" si="3"/>
        <v>10</v>
      </c>
      <c r="F15" s="11">
        <f t="shared" si="3"/>
        <v>10</v>
      </c>
      <c r="G15" s="11">
        <f t="shared" si="3"/>
        <v>18</v>
      </c>
      <c r="H15" s="11">
        <f t="shared" si="3"/>
        <v>20</v>
      </c>
      <c r="I15" s="23">
        <f t="shared" si="3"/>
        <v>38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A16" s="6"/>
      <c r="B16" s="6"/>
      <c r="C16" s="60" t="s">
        <v>26</v>
      </c>
      <c r="D16" s="60"/>
      <c r="E16" s="17">
        <f>E15/D15*100</f>
        <v>50</v>
      </c>
      <c r="F16" s="17">
        <f>F15/D15*100</f>
        <v>50</v>
      </c>
      <c r="G16" s="17">
        <f>G15/I15*100</f>
        <v>47.368421052631575</v>
      </c>
      <c r="H16" s="17">
        <f>H15/I15*100</f>
        <v>52.631578947368418</v>
      </c>
      <c r="I16" s="14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95" x14ac:dyDescent="0.25">
      <c r="G17" s="37"/>
      <c r="H17" s="3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95" ht="15.75" x14ac:dyDescent="0.25">
      <c r="A18" s="12" t="s">
        <v>11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95" x14ac:dyDescent="0.25">
      <c r="A19" s="59" t="s">
        <v>1</v>
      </c>
      <c r="B19" s="59" t="s">
        <v>2</v>
      </c>
      <c r="C19" s="59" t="s">
        <v>3</v>
      </c>
      <c r="D19" s="59" t="s">
        <v>4</v>
      </c>
      <c r="E19" s="59" t="s">
        <v>4</v>
      </c>
      <c r="F19" s="59"/>
      <c r="G19" s="59" t="s">
        <v>24</v>
      </c>
      <c r="H19" s="59"/>
      <c r="I19" s="59" t="s">
        <v>25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95" x14ac:dyDescent="0.25">
      <c r="A20" s="59"/>
      <c r="B20" s="59"/>
      <c r="C20" s="59"/>
      <c r="D20" s="59"/>
      <c r="E20" s="13" t="s">
        <v>5</v>
      </c>
      <c r="F20" s="13" t="s">
        <v>6</v>
      </c>
      <c r="G20" s="13" t="s">
        <v>5</v>
      </c>
      <c r="H20" s="13" t="s">
        <v>6</v>
      </c>
      <c r="I20" s="59"/>
      <c r="J20" s="35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95" x14ac:dyDescent="0.25">
      <c r="A21" s="5">
        <v>1</v>
      </c>
      <c r="B21" s="8" t="s">
        <v>139</v>
      </c>
      <c r="C21" s="4" t="s">
        <v>9</v>
      </c>
      <c r="D21" s="5">
        <v>2</v>
      </c>
      <c r="E21" s="5">
        <v>2</v>
      </c>
      <c r="F21" s="5">
        <f>D21-E21</f>
        <v>0</v>
      </c>
      <c r="G21" s="5">
        <v>2</v>
      </c>
      <c r="H21" s="5">
        <v>0</v>
      </c>
      <c r="I21" s="3">
        <f>G21+H21</f>
        <v>2</v>
      </c>
      <c r="J21" s="4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95" x14ac:dyDescent="0.25">
      <c r="A22" s="5">
        <v>2</v>
      </c>
      <c r="B22" s="8" t="s">
        <v>140</v>
      </c>
      <c r="C22" s="4" t="s">
        <v>12</v>
      </c>
      <c r="D22" s="5">
        <v>3</v>
      </c>
      <c r="E22" s="5">
        <v>1</v>
      </c>
      <c r="F22" s="5">
        <f t="shared" ref="F22:F28" si="4">D22-E22</f>
        <v>2</v>
      </c>
      <c r="G22" s="5">
        <f>E22*2</f>
        <v>2</v>
      </c>
      <c r="H22" s="5">
        <f>F22*2</f>
        <v>4</v>
      </c>
      <c r="I22" s="3">
        <f t="shared" ref="I22:I28" si="5">G22+H22</f>
        <v>6</v>
      </c>
      <c r="J22" s="4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95" x14ac:dyDescent="0.25">
      <c r="A23" s="5">
        <v>3</v>
      </c>
      <c r="B23" s="8" t="s">
        <v>61</v>
      </c>
      <c r="C23" s="4" t="s">
        <v>60</v>
      </c>
      <c r="D23" s="5">
        <v>3</v>
      </c>
      <c r="E23" s="5">
        <v>1</v>
      </c>
      <c r="F23" s="5">
        <f t="shared" si="4"/>
        <v>2</v>
      </c>
      <c r="G23" s="5">
        <f t="shared" ref="G23:H28" si="6">E23*2</f>
        <v>2</v>
      </c>
      <c r="H23" s="5">
        <f t="shared" si="6"/>
        <v>4</v>
      </c>
      <c r="I23" s="3">
        <f t="shared" si="5"/>
        <v>6</v>
      </c>
      <c r="J23" s="4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95" x14ac:dyDescent="0.25">
      <c r="A24" s="5">
        <v>4</v>
      </c>
      <c r="B24" s="8" t="s">
        <v>58</v>
      </c>
      <c r="C24" s="4" t="s">
        <v>35</v>
      </c>
      <c r="D24" s="5">
        <v>2</v>
      </c>
      <c r="E24" s="5">
        <v>1</v>
      </c>
      <c r="F24" s="5">
        <f t="shared" si="4"/>
        <v>1</v>
      </c>
      <c r="G24" s="5">
        <f t="shared" si="6"/>
        <v>2</v>
      </c>
      <c r="H24" s="5">
        <f t="shared" si="6"/>
        <v>2</v>
      </c>
      <c r="I24" s="3">
        <f t="shared" si="5"/>
        <v>4</v>
      </c>
      <c r="J24" s="4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95" x14ac:dyDescent="0.25">
      <c r="A25" s="5">
        <v>5</v>
      </c>
      <c r="B25" s="8" t="s">
        <v>59</v>
      </c>
      <c r="C25" s="4" t="s">
        <v>22</v>
      </c>
      <c r="D25" s="5">
        <v>3</v>
      </c>
      <c r="E25" s="5">
        <v>1</v>
      </c>
      <c r="F25" s="5">
        <f t="shared" si="4"/>
        <v>2</v>
      </c>
      <c r="G25" s="5">
        <f t="shared" si="6"/>
        <v>2</v>
      </c>
      <c r="H25" s="5">
        <f t="shared" si="6"/>
        <v>4</v>
      </c>
      <c r="I25" s="3">
        <f t="shared" si="5"/>
        <v>6</v>
      </c>
      <c r="J25" s="4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95" s="7" customFormat="1" x14ac:dyDescent="0.25">
      <c r="A26" s="5">
        <v>6</v>
      </c>
      <c r="B26" s="8" t="s">
        <v>141</v>
      </c>
      <c r="C26" s="4" t="s">
        <v>27</v>
      </c>
      <c r="D26" s="5">
        <v>2</v>
      </c>
      <c r="E26" s="5">
        <v>1</v>
      </c>
      <c r="F26" s="5">
        <f t="shared" si="4"/>
        <v>1</v>
      </c>
      <c r="G26" s="5">
        <f t="shared" si="6"/>
        <v>2</v>
      </c>
      <c r="H26" s="5">
        <f t="shared" si="6"/>
        <v>2</v>
      </c>
      <c r="I26" s="3">
        <f t="shared" si="5"/>
        <v>4</v>
      </c>
      <c r="J26" s="4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</row>
    <row r="27" spans="1:95" x14ac:dyDescent="0.25">
      <c r="A27" s="5">
        <v>7</v>
      </c>
      <c r="B27" s="8" t="s">
        <v>65</v>
      </c>
      <c r="C27" s="4" t="s">
        <v>18</v>
      </c>
      <c r="D27" s="5">
        <v>3</v>
      </c>
      <c r="E27" s="5">
        <v>1</v>
      </c>
      <c r="F27" s="5">
        <f t="shared" si="4"/>
        <v>2</v>
      </c>
      <c r="G27" s="5">
        <f t="shared" si="6"/>
        <v>2</v>
      </c>
      <c r="H27" s="5">
        <f t="shared" si="6"/>
        <v>4</v>
      </c>
      <c r="I27" s="3">
        <f t="shared" si="5"/>
        <v>6</v>
      </c>
      <c r="J27" s="4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95" s="7" customFormat="1" x14ac:dyDescent="0.25">
      <c r="A28" s="5">
        <v>8</v>
      </c>
      <c r="B28" s="8" t="s">
        <v>142</v>
      </c>
      <c r="C28" s="4" t="s">
        <v>28</v>
      </c>
      <c r="D28" s="5">
        <v>2</v>
      </c>
      <c r="E28" s="5">
        <v>1</v>
      </c>
      <c r="F28" s="5">
        <f t="shared" si="4"/>
        <v>1</v>
      </c>
      <c r="G28" s="5">
        <f t="shared" si="6"/>
        <v>2</v>
      </c>
      <c r="H28" s="5">
        <f t="shared" si="6"/>
        <v>2</v>
      </c>
      <c r="I28" s="3">
        <f t="shared" si="5"/>
        <v>4</v>
      </c>
      <c r="J28" s="4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</row>
    <row r="29" spans="1:95" x14ac:dyDescent="0.25">
      <c r="A29" s="14"/>
      <c r="B29" s="10"/>
      <c r="C29" s="22" t="s">
        <v>10</v>
      </c>
      <c r="D29" s="11">
        <f t="shared" ref="D29:I29" si="7">SUM(D21:D28)</f>
        <v>20</v>
      </c>
      <c r="E29" s="11">
        <f t="shared" si="7"/>
        <v>9</v>
      </c>
      <c r="F29" s="11">
        <f t="shared" si="7"/>
        <v>11</v>
      </c>
      <c r="G29" s="11">
        <f t="shared" si="7"/>
        <v>16</v>
      </c>
      <c r="H29" s="11">
        <f t="shared" si="7"/>
        <v>22</v>
      </c>
      <c r="I29" s="23">
        <f t="shared" si="7"/>
        <v>38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95" x14ac:dyDescent="0.25">
      <c r="A30" s="14"/>
      <c r="B30" s="14"/>
      <c r="C30" s="15" t="s">
        <v>26</v>
      </c>
      <c r="D30" s="16"/>
      <c r="E30" s="17">
        <f>E29/D29*100</f>
        <v>45</v>
      </c>
      <c r="F30" s="17">
        <f>F29/D29*100</f>
        <v>55.000000000000007</v>
      </c>
      <c r="G30" s="17">
        <f>G29/I29*100</f>
        <v>42.105263157894733</v>
      </c>
      <c r="H30" s="17">
        <f>H29/I29*100</f>
        <v>57.894736842105267</v>
      </c>
      <c r="I30" s="14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95" x14ac:dyDescent="0.25">
      <c r="A31" s="18"/>
      <c r="B31" s="18"/>
      <c r="C31" s="19"/>
      <c r="D31" s="20"/>
      <c r="E31" s="21"/>
      <c r="F31" s="21"/>
      <c r="G31" s="37"/>
      <c r="H31" s="37"/>
      <c r="I31" s="1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95" ht="15.75" x14ac:dyDescent="0.25">
      <c r="A32" s="12" t="s">
        <v>13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59" t="s">
        <v>1</v>
      </c>
      <c r="B33" s="59" t="s">
        <v>2</v>
      </c>
      <c r="C33" s="59" t="s">
        <v>3</v>
      </c>
      <c r="D33" s="59" t="s">
        <v>4</v>
      </c>
      <c r="E33" s="59" t="s">
        <v>4</v>
      </c>
      <c r="F33" s="59"/>
      <c r="G33" s="59" t="s">
        <v>24</v>
      </c>
      <c r="H33" s="59"/>
      <c r="I33" s="59" t="s">
        <v>25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5">
      <c r="A34" s="59"/>
      <c r="B34" s="59"/>
      <c r="C34" s="59"/>
      <c r="D34" s="59"/>
      <c r="E34" s="13" t="s">
        <v>5</v>
      </c>
      <c r="F34" s="13" t="s">
        <v>6</v>
      </c>
      <c r="G34" s="13" t="s">
        <v>5</v>
      </c>
      <c r="H34" s="13" t="s">
        <v>6</v>
      </c>
      <c r="I34" s="5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A35" s="5">
        <v>1</v>
      </c>
      <c r="B35" s="8" t="s">
        <v>66</v>
      </c>
      <c r="C35" s="4" t="s">
        <v>7</v>
      </c>
      <c r="D35" s="5">
        <v>2</v>
      </c>
      <c r="E35" s="5">
        <v>2</v>
      </c>
      <c r="F35" s="5">
        <f>D35-E35</f>
        <v>0</v>
      </c>
      <c r="G35" s="5">
        <v>2</v>
      </c>
      <c r="H35" s="5">
        <v>0</v>
      </c>
      <c r="I35" s="3">
        <f>G35+H35</f>
        <v>2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5">
      <c r="A36" s="5">
        <v>2</v>
      </c>
      <c r="B36" s="8" t="s">
        <v>62</v>
      </c>
      <c r="C36" s="4" t="s">
        <v>29</v>
      </c>
      <c r="D36" s="5">
        <v>3</v>
      </c>
      <c r="E36" s="5">
        <v>1</v>
      </c>
      <c r="F36" s="5">
        <f t="shared" ref="F36:F42" si="8">D36-E36</f>
        <v>2</v>
      </c>
      <c r="G36" s="5">
        <f>E36*2</f>
        <v>2</v>
      </c>
      <c r="H36" s="5">
        <f>F36*2</f>
        <v>4</v>
      </c>
      <c r="I36" s="3">
        <f t="shared" ref="I36:I42" si="9">G36+H36</f>
        <v>6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5">
        <v>3</v>
      </c>
      <c r="B37" s="8" t="s">
        <v>64</v>
      </c>
      <c r="C37" s="4" t="s">
        <v>67</v>
      </c>
      <c r="D37" s="5">
        <v>2</v>
      </c>
      <c r="E37" s="5">
        <v>1</v>
      </c>
      <c r="F37" s="5">
        <f t="shared" si="8"/>
        <v>1</v>
      </c>
      <c r="G37" s="5">
        <f t="shared" ref="G37:H42" si="10">E37*2</f>
        <v>2</v>
      </c>
      <c r="H37" s="5">
        <f t="shared" si="10"/>
        <v>2</v>
      </c>
      <c r="I37" s="3">
        <f t="shared" si="9"/>
        <v>4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5">
      <c r="A38" s="5">
        <v>4</v>
      </c>
      <c r="B38" s="8" t="s">
        <v>68</v>
      </c>
      <c r="C38" s="4" t="s">
        <v>69</v>
      </c>
      <c r="D38" s="5">
        <v>3</v>
      </c>
      <c r="E38" s="5">
        <v>1</v>
      </c>
      <c r="F38" s="5">
        <f t="shared" si="8"/>
        <v>2</v>
      </c>
      <c r="G38" s="5">
        <f t="shared" si="10"/>
        <v>2</v>
      </c>
      <c r="H38" s="5">
        <f t="shared" si="10"/>
        <v>4</v>
      </c>
      <c r="I38" s="3">
        <f t="shared" si="9"/>
        <v>6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5">
      <c r="A39" s="5">
        <v>5</v>
      </c>
      <c r="B39" s="8" t="s">
        <v>70</v>
      </c>
      <c r="C39" s="4" t="s">
        <v>71</v>
      </c>
      <c r="D39" s="5">
        <v>3</v>
      </c>
      <c r="E39" s="5">
        <v>1</v>
      </c>
      <c r="F39" s="5">
        <f t="shared" si="8"/>
        <v>2</v>
      </c>
      <c r="G39" s="5">
        <f t="shared" si="10"/>
        <v>2</v>
      </c>
      <c r="H39" s="5">
        <f t="shared" si="10"/>
        <v>4</v>
      </c>
      <c r="I39" s="3">
        <f t="shared" si="9"/>
        <v>6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25">
      <c r="A40" s="5">
        <v>6</v>
      </c>
      <c r="B40" s="8" t="s">
        <v>72</v>
      </c>
      <c r="C40" s="4" t="s">
        <v>30</v>
      </c>
      <c r="D40" s="5">
        <v>2</v>
      </c>
      <c r="E40" s="5">
        <v>1</v>
      </c>
      <c r="F40" s="5">
        <f t="shared" si="8"/>
        <v>1</v>
      </c>
      <c r="G40" s="5">
        <f t="shared" si="10"/>
        <v>2</v>
      </c>
      <c r="H40" s="5">
        <f t="shared" si="10"/>
        <v>2</v>
      </c>
      <c r="I40" s="3">
        <f t="shared" si="9"/>
        <v>4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x14ac:dyDescent="0.25">
      <c r="A41" s="5">
        <v>7</v>
      </c>
      <c r="B41" s="8" t="s">
        <v>63</v>
      </c>
      <c r="C41" s="4" t="s">
        <v>15</v>
      </c>
      <c r="D41" s="5">
        <v>3</v>
      </c>
      <c r="E41" s="5">
        <v>1</v>
      </c>
      <c r="F41" s="5">
        <f t="shared" si="8"/>
        <v>2</v>
      </c>
      <c r="G41" s="5">
        <f t="shared" si="10"/>
        <v>2</v>
      </c>
      <c r="H41" s="5">
        <f t="shared" si="10"/>
        <v>4</v>
      </c>
      <c r="I41" s="3">
        <f t="shared" si="9"/>
        <v>6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x14ac:dyDescent="0.25">
      <c r="A42" s="5">
        <v>8</v>
      </c>
      <c r="B42" s="8" t="s">
        <v>73</v>
      </c>
      <c r="C42" s="4" t="s">
        <v>31</v>
      </c>
      <c r="D42" s="34">
        <v>2</v>
      </c>
      <c r="E42" s="34">
        <v>1</v>
      </c>
      <c r="F42" s="5">
        <f t="shared" si="8"/>
        <v>1</v>
      </c>
      <c r="G42" s="5">
        <f t="shared" si="10"/>
        <v>2</v>
      </c>
      <c r="H42" s="5">
        <f t="shared" si="10"/>
        <v>2</v>
      </c>
      <c r="I42" s="3">
        <f t="shared" si="9"/>
        <v>4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x14ac:dyDescent="0.25">
      <c r="A43" s="14"/>
      <c r="B43" s="10"/>
      <c r="C43" s="22" t="s">
        <v>10</v>
      </c>
      <c r="D43" s="11">
        <f t="shared" ref="D43:I43" si="11">SUM(D35:D42)</f>
        <v>20</v>
      </c>
      <c r="E43" s="11">
        <f t="shared" si="11"/>
        <v>9</v>
      </c>
      <c r="F43" s="11">
        <f t="shared" si="11"/>
        <v>11</v>
      </c>
      <c r="G43" s="11">
        <f>SUM(G35:G42)</f>
        <v>16</v>
      </c>
      <c r="H43" s="11">
        <f>SUM(H35:H42)</f>
        <v>22</v>
      </c>
      <c r="I43" s="23">
        <f t="shared" si="11"/>
        <v>38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x14ac:dyDescent="0.25">
      <c r="A44" s="14"/>
      <c r="B44" s="14"/>
      <c r="C44" s="24" t="s">
        <v>26</v>
      </c>
      <c r="D44" s="25"/>
      <c r="E44" s="17">
        <f>E43/D43*100</f>
        <v>45</v>
      </c>
      <c r="F44" s="17">
        <f>F43/D43*100</f>
        <v>55.000000000000007</v>
      </c>
      <c r="G44" s="17">
        <f>G43/I43*100</f>
        <v>42.105263157894733</v>
      </c>
      <c r="H44" s="17">
        <f>H43/I43*100</f>
        <v>57.894736842105267</v>
      </c>
      <c r="I44" s="14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x14ac:dyDescent="0.25">
      <c r="A45" s="18"/>
      <c r="B45" s="18"/>
      <c r="C45" s="19"/>
      <c r="D45" s="20"/>
      <c r="E45" s="21"/>
      <c r="F45" s="21"/>
      <c r="G45" s="37"/>
      <c r="H45" s="37"/>
      <c r="I45" s="1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5.75" x14ac:dyDescent="0.25">
      <c r="A46" s="12" t="s">
        <v>17</v>
      </c>
      <c r="D46" s="2"/>
      <c r="E46" s="2"/>
      <c r="F46" s="2"/>
      <c r="G46" s="2"/>
      <c r="H46" s="2"/>
      <c r="I46" s="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25">
      <c r="A47" s="59" t="s">
        <v>1</v>
      </c>
      <c r="B47" s="59" t="s">
        <v>2</v>
      </c>
      <c r="C47" s="59" t="s">
        <v>3</v>
      </c>
      <c r="D47" s="59" t="s">
        <v>4</v>
      </c>
      <c r="E47" s="59" t="s">
        <v>4</v>
      </c>
      <c r="F47" s="59"/>
      <c r="G47" s="59" t="s">
        <v>24</v>
      </c>
      <c r="H47" s="59"/>
      <c r="I47" s="59" t="s">
        <v>25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25">
      <c r="A48" s="59"/>
      <c r="B48" s="59"/>
      <c r="C48" s="59"/>
      <c r="D48" s="59"/>
      <c r="E48" s="13" t="s">
        <v>5</v>
      </c>
      <c r="F48" s="13" t="s">
        <v>6</v>
      </c>
      <c r="G48" s="13" t="s">
        <v>5</v>
      </c>
      <c r="H48" s="13" t="s">
        <v>6</v>
      </c>
      <c r="I48" s="59"/>
      <c r="J48" s="35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25">
      <c r="A49" s="5">
        <v>1</v>
      </c>
      <c r="B49" s="8" t="s">
        <v>74</v>
      </c>
      <c r="C49" s="4" t="s">
        <v>8</v>
      </c>
      <c r="D49" s="5">
        <v>2</v>
      </c>
      <c r="E49" s="5">
        <v>2</v>
      </c>
      <c r="F49" s="5">
        <f>D49-E49</f>
        <v>0</v>
      </c>
      <c r="G49" s="5">
        <v>2</v>
      </c>
      <c r="H49" s="5">
        <v>0</v>
      </c>
      <c r="I49" s="3">
        <f>G49+H49</f>
        <v>2</v>
      </c>
      <c r="J49" s="4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x14ac:dyDescent="0.25">
      <c r="A50" s="5">
        <v>2</v>
      </c>
      <c r="B50" s="8" t="s">
        <v>75</v>
      </c>
      <c r="C50" s="4" t="s">
        <v>32</v>
      </c>
      <c r="D50" s="5">
        <v>3</v>
      </c>
      <c r="E50" s="5">
        <v>1</v>
      </c>
      <c r="F50" s="5">
        <f t="shared" ref="F50:F57" si="12">D50-E50</f>
        <v>2</v>
      </c>
      <c r="G50" s="5">
        <f>E50*2</f>
        <v>2</v>
      </c>
      <c r="H50" s="5">
        <f>F50*2</f>
        <v>4</v>
      </c>
      <c r="I50" s="3">
        <f t="shared" ref="I50:I57" si="13">G50+H50</f>
        <v>6</v>
      </c>
      <c r="J50" s="4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x14ac:dyDescent="0.25">
      <c r="A51" s="5">
        <v>3</v>
      </c>
      <c r="B51" s="8" t="s">
        <v>76</v>
      </c>
      <c r="C51" s="4" t="s">
        <v>23</v>
      </c>
      <c r="D51" s="5">
        <v>2</v>
      </c>
      <c r="E51" s="5">
        <v>1</v>
      </c>
      <c r="F51" s="5">
        <f t="shared" si="12"/>
        <v>1</v>
      </c>
      <c r="G51" s="5">
        <f t="shared" ref="G51:H57" si="14">E51*2</f>
        <v>2</v>
      </c>
      <c r="H51" s="5">
        <f t="shared" si="14"/>
        <v>2</v>
      </c>
      <c r="I51" s="3">
        <f t="shared" si="13"/>
        <v>4</v>
      </c>
      <c r="J51" s="4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x14ac:dyDescent="0.25">
      <c r="A52" s="26">
        <v>4</v>
      </c>
      <c r="B52" s="8" t="s">
        <v>77</v>
      </c>
      <c r="C52" s="27" t="s">
        <v>36</v>
      </c>
      <c r="D52" s="26">
        <v>2</v>
      </c>
      <c r="E52" s="26">
        <v>1</v>
      </c>
      <c r="F52" s="5">
        <f t="shared" si="12"/>
        <v>1</v>
      </c>
      <c r="G52" s="5">
        <f t="shared" si="14"/>
        <v>2</v>
      </c>
      <c r="H52" s="5">
        <f t="shared" si="14"/>
        <v>2</v>
      </c>
      <c r="I52" s="3">
        <f t="shared" si="13"/>
        <v>4</v>
      </c>
      <c r="J52" s="4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x14ac:dyDescent="0.25">
      <c r="A53" s="5">
        <v>5</v>
      </c>
      <c r="B53" s="8" t="s">
        <v>78</v>
      </c>
      <c r="C53" s="4" t="s">
        <v>21</v>
      </c>
      <c r="D53" s="5">
        <v>2</v>
      </c>
      <c r="E53" s="5">
        <v>1</v>
      </c>
      <c r="F53" s="5">
        <f t="shared" si="12"/>
        <v>1</v>
      </c>
      <c r="G53" s="5">
        <f t="shared" si="14"/>
        <v>2</v>
      </c>
      <c r="H53" s="5">
        <f t="shared" si="14"/>
        <v>2</v>
      </c>
      <c r="I53" s="3">
        <f t="shared" si="13"/>
        <v>4</v>
      </c>
      <c r="J53" s="4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x14ac:dyDescent="0.25">
      <c r="A54" s="5">
        <v>6</v>
      </c>
      <c r="B54" s="8" t="s">
        <v>79</v>
      </c>
      <c r="C54" s="4" t="s">
        <v>20</v>
      </c>
      <c r="D54" s="5">
        <v>2</v>
      </c>
      <c r="E54" s="5">
        <v>1</v>
      </c>
      <c r="F54" s="5">
        <f t="shared" si="12"/>
        <v>1</v>
      </c>
      <c r="G54" s="5">
        <f t="shared" si="14"/>
        <v>2</v>
      </c>
      <c r="H54" s="5">
        <f t="shared" si="14"/>
        <v>2</v>
      </c>
      <c r="I54" s="3">
        <f t="shared" si="13"/>
        <v>4</v>
      </c>
      <c r="J54" s="4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x14ac:dyDescent="0.25">
      <c r="A55" s="5">
        <v>7</v>
      </c>
      <c r="B55" s="8" t="s">
        <v>80</v>
      </c>
      <c r="C55" s="4" t="s">
        <v>19</v>
      </c>
      <c r="D55" s="5">
        <v>2</v>
      </c>
      <c r="E55" s="5">
        <v>1</v>
      </c>
      <c r="F55" s="5">
        <f t="shared" si="12"/>
        <v>1</v>
      </c>
      <c r="G55" s="5">
        <f t="shared" si="14"/>
        <v>2</v>
      </c>
      <c r="H55" s="5">
        <f t="shared" si="14"/>
        <v>2</v>
      </c>
      <c r="I55" s="3">
        <f t="shared" si="13"/>
        <v>4</v>
      </c>
      <c r="J55" s="4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x14ac:dyDescent="0.25">
      <c r="A56" s="5">
        <v>8</v>
      </c>
      <c r="B56" s="8" t="s">
        <v>81</v>
      </c>
      <c r="C56" s="4" t="s">
        <v>39</v>
      </c>
      <c r="D56" s="5">
        <v>2</v>
      </c>
      <c r="E56" s="5">
        <v>1</v>
      </c>
      <c r="F56" s="5">
        <f t="shared" si="12"/>
        <v>1</v>
      </c>
      <c r="G56" s="5">
        <f t="shared" si="14"/>
        <v>2</v>
      </c>
      <c r="H56" s="5">
        <f t="shared" si="14"/>
        <v>2</v>
      </c>
      <c r="I56" s="3">
        <f>G56+H56</f>
        <v>4</v>
      </c>
      <c r="J56" s="4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x14ac:dyDescent="0.25">
      <c r="A57" s="5">
        <v>9</v>
      </c>
      <c r="B57" s="8" t="s">
        <v>82</v>
      </c>
      <c r="C57" s="28" t="s">
        <v>33</v>
      </c>
      <c r="D57" s="5">
        <v>3</v>
      </c>
      <c r="E57" s="5">
        <v>1</v>
      </c>
      <c r="F57" s="5">
        <f t="shared" si="12"/>
        <v>2</v>
      </c>
      <c r="G57" s="5">
        <f t="shared" si="14"/>
        <v>2</v>
      </c>
      <c r="H57" s="5">
        <f t="shared" si="14"/>
        <v>4</v>
      </c>
      <c r="I57" s="3">
        <f t="shared" si="13"/>
        <v>6</v>
      </c>
      <c r="J57" s="4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x14ac:dyDescent="0.25">
      <c r="A58" s="4"/>
      <c r="B58" s="10"/>
      <c r="C58" s="22" t="s">
        <v>10</v>
      </c>
      <c r="D58" s="11">
        <f t="shared" ref="D58:I58" si="15">SUM(D49:D57)</f>
        <v>20</v>
      </c>
      <c r="E58" s="11">
        <f t="shared" si="15"/>
        <v>10</v>
      </c>
      <c r="F58" s="11">
        <f t="shared" si="15"/>
        <v>10</v>
      </c>
      <c r="G58" s="11">
        <f t="shared" si="15"/>
        <v>18</v>
      </c>
      <c r="H58" s="11">
        <f t="shared" si="15"/>
        <v>20</v>
      </c>
      <c r="I58" s="23">
        <f t="shared" si="15"/>
        <v>38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x14ac:dyDescent="0.25">
      <c r="A59" s="14"/>
      <c r="B59" s="14"/>
      <c r="C59" s="15" t="s">
        <v>26</v>
      </c>
      <c r="D59" s="16"/>
      <c r="E59" s="17">
        <f>E58/D58*100</f>
        <v>50</v>
      </c>
      <c r="F59" s="17">
        <f>F58/D58*100</f>
        <v>50</v>
      </c>
      <c r="G59" s="17">
        <f>G58/I58*100</f>
        <v>47.368421052631575</v>
      </c>
      <c r="H59" s="17">
        <f>H58/I58*100</f>
        <v>52.631578947368418</v>
      </c>
      <c r="I59" s="14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x14ac:dyDescent="0.25">
      <c r="A60" s="18"/>
      <c r="B60" s="18"/>
      <c r="C60" s="19"/>
      <c r="D60" s="20"/>
      <c r="E60" s="21"/>
      <c r="F60" s="21"/>
      <c r="G60" s="37"/>
      <c r="H60" s="37"/>
      <c r="I60" s="1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5.75" x14ac:dyDescent="0.25">
      <c r="A61" s="12" t="s">
        <v>83</v>
      </c>
      <c r="D61" s="2"/>
      <c r="E61" s="2"/>
      <c r="F61" s="2"/>
      <c r="G61" s="2"/>
      <c r="H61" s="2"/>
      <c r="I61" s="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x14ac:dyDescent="0.25">
      <c r="A62" s="59" t="s">
        <v>1</v>
      </c>
      <c r="B62" s="59" t="s">
        <v>2</v>
      </c>
      <c r="C62" s="59" t="s">
        <v>3</v>
      </c>
      <c r="D62" s="59" t="s">
        <v>4</v>
      </c>
      <c r="E62" s="59" t="s">
        <v>4</v>
      </c>
      <c r="F62" s="59"/>
      <c r="G62" s="59" t="s">
        <v>24</v>
      </c>
      <c r="H62" s="59"/>
      <c r="I62" s="59" t="s">
        <v>25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x14ac:dyDescent="0.25">
      <c r="A63" s="59"/>
      <c r="B63" s="59"/>
      <c r="C63" s="59"/>
      <c r="D63" s="59"/>
      <c r="E63" s="13" t="s">
        <v>5</v>
      </c>
      <c r="F63" s="13" t="s">
        <v>6</v>
      </c>
      <c r="G63" s="13" t="s">
        <v>5</v>
      </c>
      <c r="H63" s="13" t="s">
        <v>6</v>
      </c>
      <c r="I63" s="5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x14ac:dyDescent="0.25">
      <c r="A64" s="5"/>
      <c r="B64" s="8"/>
      <c r="C64" s="41" t="s">
        <v>84</v>
      </c>
      <c r="D64" s="5"/>
      <c r="E64" s="5"/>
      <c r="F64" s="5"/>
      <c r="G64" s="5"/>
      <c r="H64" s="5"/>
      <c r="I64" s="3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x14ac:dyDescent="0.25">
      <c r="A65" s="5">
        <v>1</v>
      </c>
      <c r="B65" s="8" t="s">
        <v>85</v>
      </c>
      <c r="C65" s="31" t="s">
        <v>16</v>
      </c>
      <c r="D65" s="5">
        <v>3</v>
      </c>
      <c r="E65" s="5">
        <v>1</v>
      </c>
      <c r="F65" s="5">
        <f t="shared" ref="F65:F71" si="16">D65-E65</f>
        <v>2</v>
      </c>
      <c r="G65" s="5">
        <f>E65*2</f>
        <v>2</v>
      </c>
      <c r="H65" s="5">
        <f>F65*2</f>
        <v>4</v>
      </c>
      <c r="I65" s="3">
        <f t="shared" ref="I65:I71" si="17">G65+H65</f>
        <v>6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x14ac:dyDescent="0.25">
      <c r="A66" s="5">
        <v>2</v>
      </c>
      <c r="B66" s="8" t="s">
        <v>86</v>
      </c>
      <c r="C66" s="31" t="s">
        <v>143</v>
      </c>
      <c r="D66" s="5">
        <v>3</v>
      </c>
      <c r="E66" s="5">
        <v>1</v>
      </c>
      <c r="F66" s="5">
        <f t="shared" si="16"/>
        <v>2</v>
      </c>
      <c r="G66" s="5">
        <f>E66*2</f>
        <v>2</v>
      </c>
      <c r="H66" s="5">
        <f>F66*2</f>
        <v>4</v>
      </c>
      <c r="I66" s="3">
        <f t="shared" si="17"/>
        <v>6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x14ac:dyDescent="0.25">
      <c r="A67" s="5">
        <v>3</v>
      </c>
      <c r="B67" s="8" t="s">
        <v>87</v>
      </c>
      <c r="C67" s="31" t="s">
        <v>88</v>
      </c>
      <c r="D67" s="29">
        <v>3</v>
      </c>
      <c r="E67" s="29">
        <v>1</v>
      </c>
      <c r="F67" s="5">
        <f t="shared" si="16"/>
        <v>2</v>
      </c>
      <c r="G67" s="5">
        <f t="shared" ref="G67:H71" si="18">E67*2</f>
        <v>2</v>
      </c>
      <c r="H67" s="5">
        <f t="shared" si="18"/>
        <v>4</v>
      </c>
      <c r="I67" s="3">
        <f t="shared" si="17"/>
        <v>6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x14ac:dyDescent="0.25">
      <c r="A68" s="26">
        <v>4</v>
      </c>
      <c r="B68" s="8" t="s">
        <v>89</v>
      </c>
      <c r="C68" s="31" t="s">
        <v>90</v>
      </c>
      <c r="D68" s="29">
        <v>3</v>
      </c>
      <c r="E68" s="29">
        <v>1</v>
      </c>
      <c r="F68" s="5">
        <f t="shared" si="16"/>
        <v>2</v>
      </c>
      <c r="G68" s="5">
        <f t="shared" si="18"/>
        <v>2</v>
      </c>
      <c r="H68" s="5">
        <f t="shared" si="18"/>
        <v>4</v>
      </c>
      <c r="I68" s="3">
        <f t="shared" si="17"/>
        <v>6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x14ac:dyDescent="0.25">
      <c r="A69" s="5">
        <v>5</v>
      </c>
      <c r="B69" s="8" t="s">
        <v>91</v>
      </c>
      <c r="C69" s="31" t="s">
        <v>92</v>
      </c>
      <c r="D69" s="29">
        <v>3</v>
      </c>
      <c r="E69" s="29">
        <v>1</v>
      </c>
      <c r="F69" s="5">
        <f t="shared" si="16"/>
        <v>2</v>
      </c>
      <c r="G69" s="5">
        <f t="shared" si="18"/>
        <v>2</v>
      </c>
      <c r="H69" s="5">
        <f t="shared" si="18"/>
        <v>4</v>
      </c>
      <c r="I69" s="3">
        <f t="shared" si="17"/>
        <v>6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x14ac:dyDescent="0.25">
      <c r="A70" s="5">
        <v>6</v>
      </c>
      <c r="B70" s="8" t="s">
        <v>93</v>
      </c>
      <c r="C70" s="31" t="s">
        <v>94</v>
      </c>
      <c r="D70" s="5">
        <v>2</v>
      </c>
      <c r="E70" s="5">
        <v>1</v>
      </c>
      <c r="F70" s="5">
        <f t="shared" si="16"/>
        <v>1</v>
      </c>
      <c r="G70" s="5">
        <f t="shared" si="18"/>
        <v>2</v>
      </c>
      <c r="H70" s="5">
        <f t="shared" si="18"/>
        <v>2</v>
      </c>
      <c r="I70" s="3">
        <f t="shared" si="17"/>
        <v>4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x14ac:dyDescent="0.25">
      <c r="A71" s="5">
        <v>7</v>
      </c>
      <c r="B71" s="8" t="s">
        <v>95</v>
      </c>
      <c r="C71" s="31" t="s">
        <v>96</v>
      </c>
      <c r="D71" s="29">
        <v>3</v>
      </c>
      <c r="E71" s="29">
        <v>1</v>
      </c>
      <c r="F71" s="5">
        <f t="shared" si="16"/>
        <v>2</v>
      </c>
      <c r="G71" s="5">
        <f t="shared" si="18"/>
        <v>2</v>
      </c>
      <c r="H71" s="5">
        <f t="shared" si="18"/>
        <v>4</v>
      </c>
      <c r="I71" s="3">
        <f t="shared" si="17"/>
        <v>6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x14ac:dyDescent="0.25">
      <c r="A72" s="4"/>
      <c r="B72" s="11"/>
      <c r="C72" s="22" t="s">
        <v>10</v>
      </c>
      <c r="D72" s="11">
        <f t="shared" ref="D72:I72" si="19">SUM(D64:D71)</f>
        <v>20</v>
      </c>
      <c r="E72" s="11">
        <f t="shared" si="19"/>
        <v>7</v>
      </c>
      <c r="F72" s="11">
        <f t="shared" si="19"/>
        <v>13</v>
      </c>
      <c r="G72" s="11">
        <f t="shared" si="19"/>
        <v>14</v>
      </c>
      <c r="H72" s="11">
        <f t="shared" si="19"/>
        <v>26</v>
      </c>
      <c r="I72" s="11">
        <f t="shared" si="19"/>
        <v>40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x14ac:dyDescent="0.25">
      <c r="A73" s="14"/>
      <c r="B73" s="3"/>
      <c r="C73" s="15" t="s">
        <v>26</v>
      </c>
      <c r="D73" s="16"/>
      <c r="E73" s="17">
        <f>E72/D72*100</f>
        <v>35</v>
      </c>
      <c r="F73" s="17">
        <f>F72/D72*100</f>
        <v>65</v>
      </c>
      <c r="G73" s="17">
        <f>G72/I72*100</f>
        <v>35</v>
      </c>
      <c r="H73" s="17">
        <f>H72/I72*100</f>
        <v>65</v>
      </c>
      <c r="I73" s="14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4.25" customHeight="1" x14ac:dyDescent="0.25">
      <c r="A74" s="53"/>
      <c r="B74" s="53"/>
      <c r="C74" s="54" t="s">
        <v>97</v>
      </c>
      <c r="D74" s="53"/>
      <c r="E74" s="53"/>
      <c r="F74" s="53"/>
      <c r="G74" s="53"/>
      <c r="H74" s="53"/>
      <c r="I74" s="55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idden="1" x14ac:dyDescent="0.25">
      <c r="A75" s="53">
        <v>1</v>
      </c>
      <c r="B75" s="53" t="s">
        <v>98</v>
      </c>
      <c r="C75" s="56" t="s">
        <v>99</v>
      </c>
      <c r="D75" s="53">
        <v>20</v>
      </c>
      <c r="E75" s="57">
        <v>0</v>
      </c>
      <c r="F75" s="53">
        <f t="shared" ref="F75:F81" si="20">D75-E75</f>
        <v>20</v>
      </c>
      <c r="G75" s="53">
        <f>E75*2</f>
        <v>0</v>
      </c>
      <c r="H75" s="53">
        <f>F75*2</f>
        <v>40</v>
      </c>
      <c r="I75" s="55">
        <f t="shared" ref="I75:I81" si="21">G75+H75</f>
        <v>40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idden="1" x14ac:dyDescent="0.25">
      <c r="A76" s="53">
        <v>2</v>
      </c>
      <c r="B76" s="53" t="s">
        <v>100</v>
      </c>
      <c r="C76" s="56" t="s">
        <v>101</v>
      </c>
      <c r="D76" s="53">
        <v>20</v>
      </c>
      <c r="E76" s="57">
        <v>0</v>
      </c>
      <c r="F76" s="53">
        <f t="shared" si="20"/>
        <v>20</v>
      </c>
      <c r="G76" s="53">
        <f>E76*2</f>
        <v>0</v>
      </c>
      <c r="H76" s="53">
        <f>F76*2</f>
        <v>40</v>
      </c>
      <c r="I76" s="55">
        <f t="shared" si="21"/>
        <v>40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idden="1" x14ac:dyDescent="0.25">
      <c r="A77" s="53">
        <v>3</v>
      </c>
      <c r="B77" s="53" t="s">
        <v>102</v>
      </c>
      <c r="C77" s="56" t="s">
        <v>103</v>
      </c>
      <c r="D77" s="53">
        <v>20</v>
      </c>
      <c r="E77" s="57">
        <v>0</v>
      </c>
      <c r="F77" s="53">
        <f t="shared" si="20"/>
        <v>20</v>
      </c>
      <c r="G77" s="53">
        <f t="shared" ref="G77:H81" si="22">E77*2</f>
        <v>0</v>
      </c>
      <c r="H77" s="53">
        <f t="shared" si="22"/>
        <v>40</v>
      </c>
      <c r="I77" s="55">
        <f t="shared" si="21"/>
        <v>40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idden="1" x14ac:dyDescent="0.25">
      <c r="A78" s="53">
        <v>4</v>
      </c>
      <c r="B78" s="53" t="s">
        <v>104</v>
      </c>
      <c r="C78" s="56" t="s">
        <v>105</v>
      </c>
      <c r="D78" s="53">
        <v>20</v>
      </c>
      <c r="E78" s="57">
        <v>0</v>
      </c>
      <c r="F78" s="53">
        <f t="shared" si="20"/>
        <v>20</v>
      </c>
      <c r="G78" s="53">
        <f t="shared" si="22"/>
        <v>0</v>
      </c>
      <c r="H78" s="53">
        <f t="shared" si="22"/>
        <v>40</v>
      </c>
      <c r="I78" s="55">
        <f t="shared" si="21"/>
        <v>40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idden="1" x14ac:dyDescent="0.25">
      <c r="A79" s="53">
        <v>5</v>
      </c>
      <c r="B79" s="53" t="s">
        <v>106</v>
      </c>
      <c r="C79" s="56" t="s">
        <v>107</v>
      </c>
      <c r="D79" s="53">
        <v>20</v>
      </c>
      <c r="E79" s="57">
        <v>0</v>
      </c>
      <c r="F79" s="53">
        <f t="shared" si="20"/>
        <v>20</v>
      </c>
      <c r="G79" s="53">
        <f t="shared" si="22"/>
        <v>0</v>
      </c>
      <c r="H79" s="53">
        <f t="shared" si="22"/>
        <v>40</v>
      </c>
      <c r="I79" s="55">
        <f t="shared" si="21"/>
        <v>40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idden="1" x14ac:dyDescent="0.25">
      <c r="A80" s="53">
        <v>6</v>
      </c>
      <c r="B80" s="53" t="s">
        <v>108</v>
      </c>
      <c r="C80" s="56" t="s">
        <v>109</v>
      </c>
      <c r="D80" s="53">
        <v>20</v>
      </c>
      <c r="E80" s="57">
        <v>0</v>
      </c>
      <c r="F80" s="53">
        <f t="shared" si="20"/>
        <v>20</v>
      </c>
      <c r="G80" s="53">
        <f t="shared" si="22"/>
        <v>0</v>
      </c>
      <c r="H80" s="53">
        <f t="shared" si="22"/>
        <v>40</v>
      </c>
      <c r="I80" s="55">
        <f t="shared" si="21"/>
        <v>40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idden="1" x14ac:dyDescent="0.25">
      <c r="A81" s="53">
        <v>7</v>
      </c>
      <c r="B81" s="53" t="s">
        <v>110</v>
      </c>
      <c r="C81" s="56" t="s">
        <v>111</v>
      </c>
      <c r="D81" s="53">
        <v>20</v>
      </c>
      <c r="E81" s="57">
        <v>0</v>
      </c>
      <c r="F81" s="53">
        <f t="shared" si="20"/>
        <v>20</v>
      </c>
      <c r="G81" s="53">
        <f t="shared" si="22"/>
        <v>0</v>
      </c>
      <c r="H81" s="53">
        <f t="shared" si="22"/>
        <v>40</v>
      </c>
      <c r="I81" s="55">
        <f t="shared" si="21"/>
        <v>40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idden="1" x14ac:dyDescent="0.25">
      <c r="A82" s="53">
        <v>8</v>
      </c>
      <c r="B82" s="53" t="s">
        <v>112</v>
      </c>
      <c r="C82" s="56" t="s">
        <v>113</v>
      </c>
      <c r="D82" s="53">
        <v>20</v>
      </c>
      <c r="E82" s="57">
        <v>0</v>
      </c>
      <c r="F82" s="57">
        <f>D82-E82</f>
        <v>20</v>
      </c>
      <c r="G82" s="57">
        <f>E82*2</f>
        <v>0</v>
      </c>
      <c r="H82" s="57">
        <f>F82*2</f>
        <v>40</v>
      </c>
      <c r="I82" s="57">
        <f>G82+H82</f>
        <v>40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x14ac:dyDescent="0.25">
      <c r="A83" s="18"/>
      <c r="B83" s="36"/>
      <c r="C83" s="19"/>
      <c r="D83" s="20"/>
      <c r="E83" s="21"/>
      <c r="F83" s="21"/>
      <c r="G83" s="21"/>
      <c r="H83" s="21"/>
      <c r="I83" s="18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5.75" x14ac:dyDescent="0.25">
      <c r="A84" s="12" t="s">
        <v>114</v>
      </c>
      <c r="D84" s="2"/>
      <c r="E84" s="2"/>
      <c r="F84" s="2"/>
      <c r="G84" s="2"/>
      <c r="H84" s="2"/>
      <c r="I84" s="2"/>
      <c r="J84" s="9"/>
      <c r="K84" s="9"/>
      <c r="L84" s="9"/>
      <c r="M84" s="9"/>
      <c r="N84" s="9"/>
    </row>
    <row r="85" spans="1:22" x14ac:dyDescent="0.25">
      <c r="A85" s="59" t="s">
        <v>1</v>
      </c>
      <c r="B85" s="59" t="s">
        <v>2</v>
      </c>
      <c r="C85" s="59" t="s">
        <v>3</v>
      </c>
      <c r="D85" s="59" t="s">
        <v>4</v>
      </c>
      <c r="E85" s="59" t="s">
        <v>4</v>
      </c>
      <c r="F85" s="59"/>
      <c r="G85" s="59" t="s">
        <v>24</v>
      </c>
      <c r="H85" s="59"/>
      <c r="I85" s="59" t="s">
        <v>25</v>
      </c>
      <c r="J85" s="9"/>
      <c r="K85" s="9"/>
      <c r="L85" s="9"/>
      <c r="M85" s="9"/>
      <c r="N85" s="9"/>
    </row>
    <row r="86" spans="1:22" x14ac:dyDescent="0.25">
      <c r="A86" s="59"/>
      <c r="B86" s="59"/>
      <c r="C86" s="59"/>
      <c r="D86" s="59"/>
      <c r="E86" s="13" t="s">
        <v>5</v>
      </c>
      <c r="F86" s="13" t="s">
        <v>6</v>
      </c>
      <c r="G86" s="13" t="s">
        <v>5</v>
      </c>
      <c r="H86" s="13" t="s">
        <v>6</v>
      </c>
      <c r="I86" s="59"/>
      <c r="J86" s="9"/>
      <c r="K86" s="9"/>
      <c r="L86" s="9"/>
      <c r="M86" s="9"/>
      <c r="N86" s="9"/>
    </row>
    <row r="87" spans="1:22" x14ac:dyDescent="0.25">
      <c r="A87" s="5">
        <v>1</v>
      </c>
      <c r="B87" s="8" t="s">
        <v>115</v>
      </c>
      <c r="C87" s="30" t="s">
        <v>116</v>
      </c>
      <c r="D87" s="5">
        <v>20</v>
      </c>
      <c r="E87" s="29">
        <v>0</v>
      </c>
      <c r="F87" s="5">
        <f>D87-E87</f>
        <v>20</v>
      </c>
      <c r="G87" s="5">
        <f>E87*2</f>
        <v>0</v>
      </c>
      <c r="H87" s="5">
        <f>F87*2</f>
        <v>40</v>
      </c>
      <c r="I87" s="3">
        <f>G87+H87</f>
        <v>40</v>
      </c>
      <c r="J87" s="9"/>
      <c r="K87" s="9"/>
      <c r="L87" s="9"/>
      <c r="M87" s="9"/>
      <c r="N87" s="9"/>
    </row>
    <row r="88" spans="1:22" x14ac:dyDescent="0.25">
      <c r="A88" s="42"/>
      <c r="B88" s="43"/>
      <c r="C88" s="44" t="s">
        <v>10</v>
      </c>
      <c r="D88" s="45">
        <f t="shared" ref="D88:I88" si="23">SUM(D87:D87)</f>
        <v>20</v>
      </c>
      <c r="E88" s="45">
        <f t="shared" si="23"/>
        <v>0</v>
      </c>
      <c r="F88" s="45">
        <f t="shared" si="23"/>
        <v>20</v>
      </c>
      <c r="G88" s="45">
        <f t="shared" si="23"/>
        <v>0</v>
      </c>
      <c r="H88" s="45">
        <f t="shared" si="23"/>
        <v>40</v>
      </c>
      <c r="I88" s="46">
        <f t="shared" si="23"/>
        <v>40</v>
      </c>
      <c r="J88" s="9"/>
      <c r="K88" s="9"/>
      <c r="L88" s="9"/>
      <c r="M88" s="9"/>
      <c r="N88" s="9"/>
    </row>
    <row r="89" spans="1:22" x14ac:dyDescent="0.25">
      <c r="A89" s="14"/>
      <c r="B89" s="3"/>
      <c r="C89" s="15" t="s">
        <v>26</v>
      </c>
      <c r="D89" s="16"/>
      <c r="E89" s="17">
        <f>E88/D88*100</f>
        <v>0</v>
      </c>
      <c r="F89" s="17">
        <f>F88/D88*100</f>
        <v>100</v>
      </c>
      <c r="G89" s="17">
        <f>G88/I88*100</f>
        <v>0</v>
      </c>
      <c r="H89" s="17">
        <f>H88/I88*100</f>
        <v>100</v>
      </c>
      <c r="I89" s="14"/>
      <c r="J89" s="9"/>
      <c r="K89" s="9"/>
      <c r="L89" s="9"/>
      <c r="M89" s="9"/>
      <c r="N89" s="9"/>
    </row>
    <row r="90" spans="1:22" x14ac:dyDescent="0.25">
      <c r="A90" s="18"/>
      <c r="B90" s="18"/>
      <c r="C90" s="19"/>
      <c r="D90" s="20"/>
      <c r="E90" s="21"/>
      <c r="F90" s="21"/>
      <c r="G90" s="37"/>
      <c r="H90" s="37"/>
      <c r="I90" s="18"/>
      <c r="J90" s="9"/>
      <c r="K90" s="9"/>
      <c r="L90" s="9"/>
      <c r="M90" s="9"/>
      <c r="N90" s="9"/>
    </row>
    <row r="91" spans="1:22" ht="15.75" x14ac:dyDescent="0.25">
      <c r="A91" s="1" t="s">
        <v>117</v>
      </c>
      <c r="B91" s="2"/>
      <c r="C91" s="2"/>
      <c r="D91" s="2"/>
      <c r="E91" s="2"/>
      <c r="F91" s="2"/>
      <c r="G91" s="2"/>
      <c r="H91" s="2"/>
      <c r="I91" s="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2" x14ac:dyDescent="0.25">
      <c r="A92" s="63" t="s">
        <v>1</v>
      </c>
      <c r="B92" s="63" t="s">
        <v>2</v>
      </c>
      <c r="C92" s="63" t="s">
        <v>3</v>
      </c>
      <c r="D92" s="63" t="s">
        <v>4</v>
      </c>
      <c r="E92" s="65" t="s">
        <v>4</v>
      </c>
      <c r="F92" s="66"/>
      <c r="G92" s="65" t="s">
        <v>24</v>
      </c>
      <c r="H92" s="66"/>
      <c r="I92" s="61" t="s">
        <v>25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2" x14ac:dyDescent="0.25">
      <c r="A93" s="64"/>
      <c r="B93" s="64"/>
      <c r="C93" s="64"/>
      <c r="D93" s="64"/>
      <c r="E93" s="13" t="s">
        <v>5</v>
      </c>
      <c r="F93" s="13" t="s">
        <v>6</v>
      </c>
      <c r="G93" s="13" t="s">
        <v>5</v>
      </c>
      <c r="H93" s="13" t="s">
        <v>6</v>
      </c>
      <c r="I93" s="6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2" x14ac:dyDescent="0.25">
      <c r="A94" s="5">
        <v>1</v>
      </c>
      <c r="B94" s="8" t="s">
        <v>118</v>
      </c>
      <c r="C94" s="50" t="s">
        <v>119</v>
      </c>
      <c r="D94" s="29">
        <v>3</v>
      </c>
      <c r="E94" s="29">
        <v>1</v>
      </c>
      <c r="F94" s="29">
        <f t="shared" ref="F94:F101" si="24">D94-E94</f>
        <v>2</v>
      </c>
      <c r="G94" s="29">
        <f>E94*2</f>
        <v>2</v>
      </c>
      <c r="H94" s="29">
        <f>F94*2</f>
        <v>4</v>
      </c>
      <c r="I94" s="29">
        <f t="shared" ref="I94:I101" si="25">G94+H94</f>
        <v>6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2" x14ac:dyDescent="0.25">
      <c r="A95" s="5">
        <v>2</v>
      </c>
      <c r="B95" s="8" t="s">
        <v>120</v>
      </c>
      <c r="C95" s="50" t="s">
        <v>37</v>
      </c>
      <c r="D95" s="29">
        <v>3</v>
      </c>
      <c r="E95" s="29">
        <v>1</v>
      </c>
      <c r="F95" s="29">
        <f t="shared" si="24"/>
        <v>2</v>
      </c>
      <c r="G95" s="29">
        <f t="shared" ref="G95:H99" si="26">E95*2</f>
        <v>2</v>
      </c>
      <c r="H95" s="29">
        <f t="shared" si="26"/>
        <v>4</v>
      </c>
      <c r="I95" s="29">
        <f t="shared" si="25"/>
        <v>6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2" x14ac:dyDescent="0.25">
      <c r="A96" s="5">
        <v>3</v>
      </c>
      <c r="B96" s="8" t="s">
        <v>121</v>
      </c>
      <c r="C96" s="50" t="s">
        <v>14</v>
      </c>
      <c r="D96" s="29">
        <v>3</v>
      </c>
      <c r="E96" s="29">
        <v>1</v>
      </c>
      <c r="F96" s="29">
        <f t="shared" si="24"/>
        <v>2</v>
      </c>
      <c r="G96" s="29">
        <f t="shared" si="26"/>
        <v>2</v>
      </c>
      <c r="H96" s="29">
        <f t="shared" si="26"/>
        <v>4</v>
      </c>
      <c r="I96" s="29">
        <f t="shared" si="25"/>
        <v>6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x14ac:dyDescent="0.25">
      <c r="A97" s="5">
        <v>4</v>
      </c>
      <c r="B97" s="8" t="s">
        <v>122</v>
      </c>
      <c r="C97" s="51" t="s">
        <v>123</v>
      </c>
      <c r="D97" s="26">
        <v>2</v>
      </c>
      <c r="E97" s="5">
        <v>1</v>
      </c>
      <c r="F97" s="29">
        <f t="shared" si="24"/>
        <v>1</v>
      </c>
      <c r="G97" s="29">
        <f t="shared" si="26"/>
        <v>2</v>
      </c>
      <c r="H97" s="29">
        <f t="shared" si="26"/>
        <v>2</v>
      </c>
      <c r="I97" s="29">
        <f t="shared" si="25"/>
        <v>4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x14ac:dyDescent="0.25">
      <c r="A98" s="5">
        <v>5</v>
      </c>
      <c r="B98" s="8" t="s">
        <v>124</v>
      </c>
      <c r="C98" s="50" t="s">
        <v>125</v>
      </c>
      <c r="D98" s="5">
        <v>3</v>
      </c>
      <c r="E98" s="29">
        <v>1</v>
      </c>
      <c r="F98" s="29">
        <f t="shared" si="24"/>
        <v>2</v>
      </c>
      <c r="G98" s="29">
        <f t="shared" si="26"/>
        <v>2</v>
      </c>
      <c r="H98" s="29">
        <f t="shared" si="26"/>
        <v>4</v>
      </c>
      <c r="I98" s="29">
        <f t="shared" si="25"/>
        <v>6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x14ac:dyDescent="0.25">
      <c r="A99" s="5">
        <v>6</v>
      </c>
      <c r="B99" s="8" t="s">
        <v>126</v>
      </c>
      <c r="C99" s="50" t="s">
        <v>38</v>
      </c>
      <c r="D99" s="29">
        <v>2</v>
      </c>
      <c r="E99" s="29">
        <v>1</v>
      </c>
      <c r="F99" s="29">
        <f t="shared" si="24"/>
        <v>1</v>
      </c>
      <c r="G99" s="29">
        <f t="shared" si="26"/>
        <v>2</v>
      </c>
      <c r="H99" s="29">
        <f t="shared" si="26"/>
        <v>2</v>
      </c>
      <c r="I99" s="29">
        <f t="shared" si="25"/>
        <v>4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x14ac:dyDescent="0.25">
      <c r="A100" s="5">
        <v>7</v>
      </c>
      <c r="B100" s="47" t="s">
        <v>127</v>
      </c>
      <c r="C100" s="50" t="s">
        <v>128</v>
      </c>
      <c r="D100" s="29">
        <v>2</v>
      </c>
      <c r="E100" s="29">
        <v>1</v>
      </c>
      <c r="F100" s="29">
        <f t="shared" si="24"/>
        <v>1</v>
      </c>
      <c r="G100" s="29">
        <f>E100*2</f>
        <v>2</v>
      </c>
      <c r="H100" s="29">
        <f>F100*2</f>
        <v>2</v>
      </c>
      <c r="I100" s="29">
        <f t="shared" si="25"/>
        <v>4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x14ac:dyDescent="0.25">
      <c r="A101" s="5">
        <v>8</v>
      </c>
      <c r="B101" s="8" t="s">
        <v>129</v>
      </c>
      <c r="C101" s="52" t="s">
        <v>130</v>
      </c>
      <c r="D101" s="29">
        <v>2</v>
      </c>
      <c r="E101" s="29">
        <v>0</v>
      </c>
      <c r="F101" s="29">
        <f t="shared" si="24"/>
        <v>2</v>
      </c>
      <c r="G101" s="29">
        <f>E101*2</f>
        <v>0</v>
      </c>
      <c r="H101" s="29">
        <f>F101*2</f>
        <v>4</v>
      </c>
      <c r="I101" s="29">
        <f t="shared" si="25"/>
        <v>4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25">
      <c r="A102" s="4"/>
      <c r="B102" s="10"/>
      <c r="C102" s="22" t="s">
        <v>10</v>
      </c>
      <c r="D102" s="11">
        <f t="shared" ref="D102:I102" si="27">SUM(D94:D101)</f>
        <v>20</v>
      </c>
      <c r="E102" s="11">
        <f t="shared" si="27"/>
        <v>7</v>
      </c>
      <c r="F102" s="11">
        <f t="shared" si="27"/>
        <v>13</v>
      </c>
      <c r="G102" s="11">
        <f t="shared" si="27"/>
        <v>14</v>
      </c>
      <c r="H102" s="11">
        <f t="shared" si="27"/>
        <v>26</v>
      </c>
      <c r="I102" s="11">
        <f t="shared" si="27"/>
        <v>40</v>
      </c>
      <c r="O102" s="9"/>
      <c r="P102" s="9"/>
      <c r="Q102" s="9"/>
      <c r="R102" s="9"/>
      <c r="S102" s="9"/>
      <c r="T102" s="9"/>
    </row>
    <row r="103" spans="1:20" x14ac:dyDescent="0.25">
      <c r="A103" s="14"/>
      <c r="B103" s="14"/>
      <c r="C103" s="24" t="s">
        <v>26</v>
      </c>
      <c r="D103" s="16"/>
      <c r="E103" s="17">
        <f>E102/D102*100</f>
        <v>35</v>
      </c>
      <c r="F103" s="17">
        <f>F102/D102*100</f>
        <v>65</v>
      </c>
      <c r="G103" s="17">
        <f>G102/I102*100</f>
        <v>35</v>
      </c>
      <c r="H103" s="17">
        <f>H102/I102*100</f>
        <v>65</v>
      </c>
      <c r="I103" s="14"/>
      <c r="O103" s="9"/>
      <c r="P103" s="9"/>
      <c r="Q103" s="9"/>
      <c r="R103" s="9"/>
      <c r="S103" s="9"/>
      <c r="T103" s="9"/>
    </row>
    <row r="104" spans="1:20" x14ac:dyDescent="0.25">
      <c r="G104" s="37"/>
      <c r="H104" s="37"/>
      <c r="O104" s="9"/>
      <c r="P104" s="9"/>
      <c r="Q104" s="9"/>
      <c r="R104" s="9"/>
      <c r="S104" s="9"/>
      <c r="T104" s="9"/>
    </row>
    <row r="105" spans="1:20" ht="15.75" x14ac:dyDescent="0.25">
      <c r="A105" s="1" t="s">
        <v>131</v>
      </c>
      <c r="B105" s="2"/>
      <c r="C105" s="2"/>
      <c r="D105" s="2"/>
      <c r="E105" s="2"/>
      <c r="F105" s="2"/>
      <c r="G105" s="2"/>
      <c r="H105" s="2"/>
      <c r="I105" s="2"/>
      <c r="O105" s="9"/>
      <c r="P105" s="9"/>
      <c r="Q105" s="9"/>
      <c r="R105" s="9"/>
      <c r="S105" s="9"/>
      <c r="T105" s="9"/>
    </row>
    <row r="106" spans="1:20" x14ac:dyDescent="0.25">
      <c r="A106" s="59" t="s">
        <v>1</v>
      </c>
      <c r="B106" s="59" t="s">
        <v>2</v>
      </c>
      <c r="C106" s="59" t="s">
        <v>3</v>
      </c>
      <c r="D106" s="59" t="s">
        <v>4</v>
      </c>
      <c r="E106" s="59" t="s">
        <v>4</v>
      </c>
      <c r="F106" s="59"/>
      <c r="G106" s="59" t="s">
        <v>24</v>
      </c>
      <c r="H106" s="59"/>
      <c r="I106" s="59" t="s">
        <v>25</v>
      </c>
      <c r="O106" s="9"/>
      <c r="P106" s="9"/>
      <c r="Q106" s="9"/>
      <c r="R106" s="9"/>
      <c r="S106" s="9"/>
      <c r="T106" s="9"/>
    </row>
    <row r="107" spans="1:20" x14ac:dyDescent="0.25">
      <c r="A107" s="59"/>
      <c r="B107" s="59"/>
      <c r="C107" s="59"/>
      <c r="D107" s="59"/>
      <c r="E107" s="13" t="s">
        <v>5</v>
      </c>
      <c r="F107" s="13" t="s">
        <v>6</v>
      </c>
      <c r="G107" s="13" t="s">
        <v>5</v>
      </c>
      <c r="H107" s="13" t="s">
        <v>6</v>
      </c>
      <c r="I107" s="59"/>
    </row>
    <row r="108" spans="1:20" x14ac:dyDescent="0.25">
      <c r="A108" s="5">
        <v>1</v>
      </c>
      <c r="B108" s="8" t="s">
        <v>132</v>
      </c>
      <c r="C108" s="30" t="s">
        <v>133</v>
      </c>
      <c r="D108" s="5">
        <v>3</v>
      </c>
      <c r="E108" s="5">
        <v>1</v>
      </c>
      <c r="F108" s="29">
        <f>D108-E108</f>
        <v>2</v>
      </c>
      <c r="G108" s="29">
        <f t="shared" ref="G108:H110" si="28">E108*2</f>
        <v>2</v>
      </c>
      <c r="H108" s="29">
        <f t="shared" si="28"/>
        <v>4</v>
      </c>
      <c r="I108" s="29">
        <f>G108+H108</f>
        <v>6</v>
      </c>
    </row>
    <row r="109" spans="1:20" x14ac:dyDescent="0.25">
      <c r="A109" s="5">
        <v>2</v>
      </c>
      <c r="B109" s="8" t="s">
        <v>134</v>
      </c>
      <c r="C109" s="30" t="s">
        <v>135</v>
      </c>
      <c r="D109" s="5">
        <v>1</v>
      </c>
      <c r="E109" s="5">
        <v>0</v>
      </c>
      <c r="F109" s="5">
        <f>D109-E109</f>
        <v>1</v>
      </c>
      <c r="G109" s="5">
        <f t="shared" si="28"/>
        <v>0</v>
      </c>
      <c r="H109" s="5">
        <f t="shared" si="28"/>
        <v>2</v>
      </c>
      <c r="I109" s="11">
        <f>G109+H109</f>
        <v>2</v>
      </c>
    </row>
    <row r="110" spans="1:20" x14ac:dyDescent="0.25">
      <c r="A110" s="5">
        <v>3</v>
      </c>
      <c r="B110" s="8" t="s">
        <v>136</v>
      </c>
      <c r="C110" s="48" t="s">
        <v>137</v>
      </c>
      <c r="D110" s="26">
        <v>6</v>
      </c>
      <c r="E110" s="5">
        <v>0</v>
      </c>
      <c r="F110" s="5">
        <f>D110-E110</f>
        <v>6</v>
      </c>
      <c r="G110" s="5">
        <f t="shared" si="28"/>
        <v>0</v>
      </c>
      <c r="H110" s="5">
        <f t="shared" si="28"/>
        <v>12</v>
      </c>
      <c r="I110" s="11">
        <f>G110+H110</f>
        <v>12</v>
      </c>
    </row>
    <row r="111" spans="1:20" x14ac:dyDescent="0.25">
      <c r="A111" s="4"/>
      <c r="B111" s="10"/>
      <c r="C111" s="22" t="s">
        <v>10</v>
      </c>
      <c r="D111" s="11">
        <f t="shared" ref="D111:I111" si="29">SUM(D108:D110)</f>
        <v>10</v>
      </c>
      <c r="E111" s="11">
        <f t="shared" si="29"/>
        <v>1</v>
      </c>
      <c r="F111" s="11">
        <f t="shared" si="29"/>
        <v>9</v>
      </c>
      <c r="G111" s="11">
        <f t="shared" si="29"/>
        <v>2</v>
      </c>
      <c r="H111" s="11">
        <f t="shared" si="29"/>
        <v>18</v>
      </c>
      <c r="I111" s="23">
        <f t="shared" si="29"/>
        <v>20</v>
      </c>
    </row>
    <row r="112" spans="1:20" x14ac:dyDescent="0.25">
      <c r="A112" s="14"/>
      <c r="B112" s="14"/>
      <c r="C112" s="24" t="s">
        <v>26</v>
      </c>
      <c r="D112" s="16"/>
      <c r="E112" s="17">
        <f>E111/D111*100</f>
        <v>10</v>
      </c>
      <c r="F112" s="17">
        <f>F111/D111*100</f>
        <v>90</v>
      </c>
      <c r="G112" s="17">
        <f>G111/I111*100</f>
        <v>10</v>
      </c>
      <c r="H112" s="17">
        <f>H111/I111*100</f>
        <v>90</v>
      </c>
      <c r="I112" s="14"/>
    </row>
    <row r="113" spans="1:9" x14ac:dyDescent="0.25">
      <c r="A113" s="31"/>
      <c r="B113" s="31"/>
      <c r="C113" s="32" t="s">
        <v>34</v>
      </c>
      <c r="D113" s="33">
        <f>SUM(D15,D29,D43,D58,D72,D88,D102,D111)</f>
        <v>150</v>
      </c>
      <c r="E113" s="33">
        <f>SUM(E15,E29,E43,E58,E72,E88,E102,E111)</f>
        <v>53</v>
      </c>
      <c r="F113" s="33">
        <f>SUM(F15,F29,F43,F58,F72,F88,F102,F111)</f>
        <v>97</v>
      </c>
      <c r="G113" s="33">
        <f>SUM(G15,G29,G43,G58,G72,G88,G102,G111)</f>
        <v>98</v>
      </c>
      <c r="H113" s="33">
        <f>SUM(H15,H29,H43,H58,H72,H88,H102,H111)</f>
        <v>194</v>
      </c>
      <c r="I113" s="31"/>
    </row>
    <row r="114" spans="1:9" x14ac:dyDescent="0.25">
      <c r="G114" s="37"/>
      <c r="H114" s="37"/>
    </row>
  </sheetData>
  <mergeCells count="58">
    <mergeCell ref="I92:I93"/>
    <mergeCell ref="A106:A107"/>
    <mergeCell ref="B106:B107"/>
    <mergeCell ref="C106:C107"/>
    <mergeCell ref="D106:D107"/>
    <mergeCell ref="E106:F106"/>
    <mergeCell ref="G106:H106"/>
    <mergeCell ref="I106:I107"/>
    <mergeCell ref="A92:A93"/>
    <mergeCell ref="B92:B93"/>
    <mergeCell ref="C92:C93"/>
    <mergeCell ref="D92:D93"/>
    <mergeCell ref="E92:F92"/>
    <mergeCell ref="G92:H92"/>
    <mergeCell ref="I62:I63"/>
    <mergeCell ref="A85:A86"/>
    <mergeCell ref="B85:B86"/>
    <mergeCell ref="C85:C86"/>
    <mergeCell ref="D85:D86"/>
    <mergeCell ref="E85:F85"/>
    <mergeCell ref="G85:H85"/>
    <mergeCell ref="I85:I86"/>
    <mergeCell ref="A62:A63"/>
    <mergeCell ref="B62:B63"/>
    <mergeCell ref="C62:C63"/>
    <mergeCell ref="D62:D63"/>
    <mergeCell ref="E62:F62"/>
    <mergeCell ref="G62:H62"/>
    <mergeCell ref="I33:I34"/>
    <mergeCell ref="A47:A48"/>
    <mergeCell ref="B47:B48"/>
    <mergeCell ref="C47:C48"/>
    <mergeCell ref="D47:D48"/>
    <mergeCell ref="E47:F47"/>
    <mergeCell ref="G47:H47"/>
    <mergeCell ref="I47:I48"/>
    <mergeCell ref="A33:A34"/>
    <mergeCell ref="B33:B34"/>
    <mergeCell ref="C33:C34"/>
    <mergeCell ref="D33:D34"/>
    <mergeCell ref="E33:F33"/>
    <mergeCell ref="G33:H33"/>
    <mergeCell ref="A1:I1"/>
    <mergeCell ref="I4:I5"/>
    <mergeCell ref="C16:D16"/>
    <mergeCell ref="A19:A20"/>
    <mergeCell ref="B19:B20"/>
    <mergeCell ref="C19:C20"/>
    <mergeCell ref="D19:D20"/>
    <mergeCell ref="E19:F19"/>
    <mergeCell ref="G19:H19"/>
    <mergeCell ref="I19:I20"/>
    <mergeCell ref="A4:A5"/>
    <mergeCell ref="B4:B5"/>
    <mergeCell ref="C4:C5"/>
    <mergeCell ref="D4:D5"/>
    <mergeCell ref="E4:F4"/>
    <mergeCell ref="G4:H4"/>
  </mergeCells>
  <pageMargins left="0.31496062992125984" right="0" top="0.35433070866141736" bottom="0.35433070866141736" header="0.31496062992125984" footer="0.31496062992125984"/>
  <pageSetup paperSize="9" scale="8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Kurikulum D4 PPHP MBKM</vt:lpstr>
      <vt:lpstr>'Kurikulum D4 PPHP MBKM'!Print_Area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NoName</cp:lastModifiedBy>
  <cp:lastPrinted>2024-03-03T03:16:59Z</cp:lastPrinted>
  <dcterms:created xsi:type="dcterms:W3CDTF">2021-08-24T09:32:27Z</dcterms:created>
  <dcterms:modified xsi:type="dcterms:W3CDTF">2024-04-23T09:12:28Z</dcterms:modified>
</cp:coreProperties>
</file>